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20" windowWidth="15195" windowHeight="8700" activeTab="0"/>
  </bookViews>
  <sheets>
    <sheet name="Vagtskema" sheetId="1" r:id="rId1"/>
    <sheet name="Totaler" sheetId="2" r:id="rId2"/>
    <sheet name="Forklaring" sheetId="3" r:id="rId3"/>
    <sheet name="UdenMakro" sheetId="4" state="veryHidden" r:id="rId4"/>
    <sheet name="Temp" sheetId="5" state="veryHidden" r:id="rId5"/>
  </sheets>
  <externalReferences>
    <externalReference r:id="rId8"/>
  </externalReferences>
  <definedNames>
    <definedName name="_xlfn.SINGLE" hidden="1">#NAME?</definedName>
    <definedName name="Tal7">'[1]Viking Lotto'!#REF!</definedName>
    <definedName name="_xlnm.Print_Area" localSheetId="1">'Totaler'!$A$5:$P$25</definedName>
    <definedName name="_xlnm.Print_Area" localSheetId="0">'Vagtskema'!$A$18:$BN$39</definedName>
  </definedNames>
  <calcPr fullCalcOnLoad="1"/>
</workbook>
</file>

<file path=xl/sharedStrings.xml><?xml version="1.0" encoding="utf-8"?>
<sst xmlns="http://schemas.openxmlformats.org/spreadsheetml/2006/main" count="87" uniqueCount="75">
  <si>
    <t>Total</t>
  </si>
  <si>
    <t>Opgave type</t>
  </si>
  <si>
    <t>Brutto timer</t>
  </si>
  <si>
    <t>Pauser</t>
  </si>
  <si>
    <t>Netto timer</t>
  </si>
  <si>
    <t>Frokost =</t>
  </si>
  <si>
    <t>Startdato</t>
  </si>
  <si>
    <t>Navn</t>
  </si>
  <si>
    <t>Job</t>
  </si>
  <si>
    <t>Kode</t>
  </si>
  <si>
    <t>Startdato:</t>
  </si>
  <si>
    <t>Her indtastes startdatoen for peioden</t>
  </si>
  <si>
    <t>O</t>
  </si>
  <si>
    <t>Prognoseområdet foroven:</t>
  </si>
  <si>
    <t>Vagtbehov:</t>
  </si>
  <si>
    <t>Totalt opsatte fuldtidsvagter:</t>
  </si>
  <si>
    <t>Difference Behov / Opsat:</t>
  </si>
  <si>
    <t>Overskud eller underskud af vagter den pågældende dag</t>
  </si>
  <si>
    <t>Jobkode:</t>
  </si>
  <si>
    <t>For at administrations-personale oa. Ikke skal påvirke behovsanalysen</t>
  </si>
  <si>
    <t>Koder i vagtfeltet:</t>
  </si>
  <si>
    <t>S</t>
  </si>
  <si>
    <t>F</t>
  </si>
  <si>
    <t>FF</t>
  </si>
  <si>
    <t>BF</t>
  </si>
  <si>
    <t>K</t>
  </si>
  <si>
    <t>BS</t>
  </si>
  <si>
    <t>Syg</t>
  </si>
  <si>
    <t>Ferie</t>
  </si>
  <si>
    <t>Feriefridag</t>
  </si>
  <si>
    <t>Barns 1.ste sygedag</t>
  </si>
  <si>
    <t>Kursus</t>
  </si>
  <si>
    <t>Betalt fri</t>
  </si>
  <si>
    <t>Orlov</t>
  </si>
  <si>
    <t>Feriefri</t>
  </si>
  <si>
    <t>Barn syg</t>
  </si>
  <si>
    <t>B timer fort</t>
  </si>
  <si>
    <r>
      <t xml:space="preserve">Koder angives </t>
    </r>
    <r>
      <rPr>
        <b/>
        <u val="single"/>
        <sz val="10"/>
        <rFont val="Arial"/>
        <family val="2"/>
      </rPr>
      <t>kun</t>
    </r>
    <r>
      <rPr>
        <b/>
        <sz val="10"/>
        <rFont val="Arial"/>
        <family val="2"/>
      </rPr>
      <t xml:space="preserve"> i mødetidsfeltet</t>
    </r>
  </si>
  <si>
    <t>Fremhæver vagten</t>
  </si>
  <si>
    <t>"Dobbeltklik"</t>
  </si>
  <si>
    <t>Antal fuldtidsvagter der pt. Er vagtsat (fuldtid = 7,5 timer)</t>
  </si>
  <si>
    <t>© Excel-regneark.dk</t>
  </si>
  <si>
    <t>Bo Boesen</t>
  </si>
  <si>
    <t>s</t>
  </si>
  <si>
    <t xml:space="preserve"> Frokost afholdes kun ved arbejdstid &gt;=</t>
  </si>
  <si>
    <t>Opgave 1</t>
  </si>
  <si>
    <t>Opgave 2</t>
  </si>
  <si>
    <t>Opgave 3</t>
  </si>
  <si>
    <t>Opgave 4</t>
  </si>
  <si>
    <t>Opgave 5</t>
  </si>
  <si>
    <t>Opgave 6</t>
  </si>
  <si>
    <t>Minutter pr. opgave</t>
  </si>
  <si>
    <t>Minutter pr. opgave:</t>
  </si>
  <si>
    <t>Antal minutter som en specifik opgave i gennemsnit tager</t>
  </si>
  <si>
    <t>Her indtastes det forventede antal opgaver for hver ugedag.</t>
  </si>
  <si>
    <t>Antal medarbejdere der skal bruges for at løfte opgaven.</t>
  </si>
  <si>
    <t>skal produktive medarvbejdere angives med jobkode "Prod", andre koder kan bruges men de påvirker ikke behovet.</t>
  </si>
  <si>
    <t>Total opgaver</t>
  </si>
  <si>
    <t>Ole Olsen</t>
  </si>
  <si>
    <t>Dan Dansen</t>
  </si>
  <si>
    <t>Erik Eriksen</t>
  </si>
  <si>
    <t>Prod</t>
  </si>
  <si>
    <t>Time behov</t>
  </si>
  <si>
    <t>Totalt opsatte timer</t>
  </si>
  <si>
    <t>Difference timer Behov / Opsat</t>
  </si>
  <si>
    <t>o</t>
  </si>
  <si>
    <t>1. Ups… DET VIRKER IKKE</t>
  </si>
  <si>
    <t>Men det kan det heldigvis komme til.</t>
  </si>
  <si>
    <r>
      <rPr>
        <b/>
        <sz val="14"/>
        <color indexed="10"/>
        <rFont val="Calibri"/>
        <family val="2"/>
      </rPr>
      <t>2.</t>
    </r>
    <r>
      <rPr>
        <b/>
        <sz val="14"/>
        <color indexed="8"/>
        <rFont val="Calibri"/>
        <family val="2"/>
      </rPr>
      <t xml:space="preserve"> </t>
    </r>
    <r>
      <rPr>
        <sz val="14"/>
        <color indexed="8"/>
        <rFont val="Calibri"/>
        <family val="2"/>
      </rPr>
      <t>Klik på knappen for at tillade programmet at køre</t>
    </r>
  </si>
  <si>
    <t>Det KAN se lidt anderledes ud hos dig, men overordnet set er det bare vores makroer som skal aktiveres før du</t>
  </si>
  <si>
    <t>kan bruge vores regneark.</t>
  </si>
  <si>
    <t>Undskyld forstyrelsen - vi håber du bliver glad for værktøjet. Aktiver indholdet for at komme videre.</t>
  </si>
  <si>
    <t>https://www.excel-regneark.dk</t>
  </si>
  <si>
    <r>
      <t xml:space="preserve">så </t>
    </r>
    <r>
      <rPr>
        <u val="single"/>
        <sz val="14"/>
        <color indexed="8"/>
        <rFont val="Calibri"/>
        <family val="2"/>
      </rPr>
      <t>klik her</t>
    </r>
    <r>
      <rPr>
        <sz val="14"/>
        <color indexed="8"/>
        <rFont val="Calibri"/>
        <family val="2"/>
      </rPr>
      <t xml:space="preserve"> for at fortsætte</t>
    </r>
  </si>
  <si>
    <r>
      <rPr>
        <b/>
        <sz val="14"/>
        <color indexed="10"/>
        <rFont val="Calibri"/>
        <family val="2"/>
      </rPr>
      <t xml:space="preserve">3. </t>
    </r>
    <r>
      <rPr>
        <sz val="14"/>
        <rFont val="Calibri"/>
        <family val="2"/>
      </rPr>
      <t>Når du har aktiveret indholdet,</t>
    </r>
  </si>
</sst>
</file>

<file path=xl/styles.xml><?xml version="1.0" encoding="utf-8"?>
<styleSheet xmlns="http://schemas.openxmlformats.org/spreadsheetml/2006/main">
  <numFmts count="3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_-;\-* #,##0\ _k_r_._-;_-* &quot;-&quot;\ _k_r_._-;_-@_-"/>
    <numFmt numFmtId="165" formatCode="_-* #,##0.00\ _k_r_._-;\-* #,##0.00\ _k_r_._-;_-* &quot;-&quot;??\ _k_r_.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quot;kr&quot;\ #,##0_);\(&quot;kr&quot;\ #,##0\)"/>
    <numFmt numFmtId="175" formatCode="&quot;kr&quot;\ #,##0_);[Red]\(&quot;kr&quot;\ #,##0\)"/>
    <numFmt numFmtId="176" formatCode="&quot;kr&quot;\ #,##0.00_);\(&quot;kr&quot;\ #,##0.00\)"/>
    <numFmt numFmtId="177" formatCode="&quot;kr&quot;\ #,##0.00_);[Red]\(&quot;kr&quot;\ #,##0.00\)"/>
    <numFmt numFmtId="178" formatCode="_(&quot;kr&quot;\ * #,##0_);_(&quot;kr&quot;\ * \(#,##0\);_(&quot;kr&quot;\ * &quot;-&quot;_);_(@_)"/>
    <numFmt numFmtId="179" formatCode="_(* #,##0_);_(* \(#,##0\);_(* &quot;-&quot;_);_(@_)"/>
    <numFmt numFmtId="180" formatCode="_(&quot;kr&quot;\ * #,##0.00_);_(&quot;kr&quot;\ * \(#,##0.00\);_(&quot;kr&quot;\ * &quot;-&quot;??_);_(@_)"/>
    <numFmt numFmtId="181" formatCode="_(* #,##0.00_);_(* \(#,##0.00\);_(* &quot;-&quot;??_);_(@_)"/>
    <numFmt numFmtId="182" formatCode="dddd"/>
    <numFmt numFmtId="183" formatCode="mmm/yyyy"/>
    <numFmt numFmtId="184" formatCode="[$-F400]h:mm:ss\ AM/PM"/>
    <numFmt numFmtId="185" formatCode="[h]:mm"/>
    <numFmt numFmtId="186" formatCode="hh:mm;@"/>
    <numFmt numFmtId="187" formatCode="mmmmm"/>
    <numFmt numFmtId="188" formatCode="[$-406]d\.\ mmmm\ yyyy"/>
    <numFmt numFmtId="189" formatCode="mmmm"/>
    <numFmt numFmtId="190" formatCode="[hh]:mm:ss"/>
  </numFmts>
  <fonts count="57">
    <font>
      <sz val="10"/>
      <name val="Arial"/>
      <family val="0"/>
    </font>
    <font>
      <b/>
      <sz val="10"/>
      <name val="Arial"/>
      <family val="2"/>
    </font>
    <font>
      <sz val="8"/>
      <name val="Arial"/>
      <family val="2"/>
    </font>
    <font>
      <sz val="10"/>
      <color indexed="44"/>
      <name val="Arial"/>
      <family val="2"/>
    </font>
    <font>
      <sz val="8"/>
      <color indexed="8"/>
      <name val="Arial"/>
      <family val="2"/>
    </font>
    <font>
      <sz val="10"/>
      <color indexed="10"/>
      <name val="Arial"/>
      <family val="2"/>
    </font>
    <font>
      <sz val="10"/>
      <color indexed="8"/>
      <name val="Arial"/>
      <family val="2"/>
    </font>
    <font>
      <sz val="9"/>
      <name val="Arial"/>
      <family val="2"/>
    </font>
    <font>
      <b/>
      <u val="single"/>
      <sz val="10"/>
      <name val="Arial"/>
      <family val="2"/>
    </font>
    <font>
      <u val="single"/>
      <sz val="10"/>
      <color indexed="12"/>
      <name val="Arial"/>
      <family val="2"/>
    </font>
    <font>
      <b/>
      <sz val="14"/>
      <color indexed="10"/>
      <name val="Calibri"/>
      <family val="2"/>
    </font>
    <font>
      <sz val="14"/>
      <color indexed="8"/>
      <name val="Calibri"/>
      <family val="2"/>
    </font>
    <font>
      <b/>
      <sz val="14"/>
      <color indexed="8"/>
      <name val="Calibri"/>
      <family val="2"/>
    </font>
    <font>
      <u val="single"/>
      <sz val="14"/>
      <color indexed="8"/>
      <name val="Calibri"/>
      <family val="2"/>
    </font>
    <font>
      <sz val="14"/>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u val="single"/>
      <sz val="10"/>
      <color indexed="20"/>
      <name val="Arial"/>
      <family val="0"/>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20"/>
      <color indexed="10"/>
      <name val="Calibri"/>
      <family val="2"/>
    </font>
    <font>
      <u val="single"/>
      <sz val="10"/>
      <color indexed="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u val="single"/>
      <sz val="10"/>
      <color theme="11"/>
      <name val="Arial"/>
      <family val="0"/>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0"/>
      <color theme="10"/>
      <name val="Arial"/>
      <family val="0"/>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20"/>
      <color rgb="FFFF0000"/>
      <name val="Calibri"/>
      <family val="2"/>
    </font>
    <font>
      <sz val="14"/>
      <color theme="1"/>
      <name val="Calibri"/>
      <family val="2"/>
    </font>
    <font>
      <u val="single"/>
      <sz val="10"/>
      <color theme="1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50"/>
        <bgColor indexed="64"/>
      </patternFill>
    </fill>
    <fill>
      <patternFill patternType="solid">
        <fgColor indexed="9"/>
        <bgColor indexed="64"/>
      </patternFill>
    </fill>
    <fill>
      <patternFill patternType="solid">
        <fgColor indexed="43"/>
        <bgColor indexed="64"/>
      </patternFill>
    </fill>
    <fill>
      <patternFill patternType="solid">
        <fgColor indexed="4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hair">
        <color indexed="22"/>
      </right>
      <top>
        <color indexed="63"/>
      </top>
      <bottom>
        <color indexed="63"/>
      </bottom>
    </border>
    <border>
      <left style="hair">
        <color indexed="22"/>
      </left>
      <right style="thin"/>
      <top>
        <color indexed="63"/>
      </top>
      <bottom>
        <color indexed="63"/>
      </bottom>
    </border>
    <border>
      <left style="thin"/>
      <right style="thin"/>
      <top style="thin"/>
      <bottom style="thin"/>
    </border>
    <border>
      <left style="hair">
        <color indexed="22"/>
      </left>
      <right style="thin"/>
      <top style="hair">
        <color indexed="55"/>
      </top>
      <bottom style="hair">
        <color indexed="55"/>
      </bottom>
    </border>
    <border>
      <left>
        <color indexed="63"/>
      </left>
      <right style="thin"/>
      <top>
        <color indexed="63"/>
      </top>
      <bottom>
        <color indexed="63"/>
      </bottom>
    </border>
    <border>
      <left>
        <color indexed="63"/>
      </left>
      <right style="hair">
        <color indexed="22"/>
      </right>
      <top>
        <color indexed="63"/>
      </top>
      <bottom>
        <color indexed="63"/>
      </bottom>
    </border>
    <border>
      <left>
        <color indexed="63"/>
      </left>
      <right>
        <color indexed="63"/>
      </right>
      <top style="hair">
        <color indexed="22"/>
      </top>
      <bottom style="hair">
        <color indexed="22"/>
      </bottom>
    </border>
    <border>
      <left>
        <color indexed="63"/>
      </left>
      <right style="thin"/>
      <top style="hair">
        <color indexed="22"/>
      </top>
      <bottom style="hair">
        <color indexed="22"/>
      </bottom>
    </border>
    <border>
      <left style="thin"/>
      <right style="hair">
        <color indexed="22"/>
      </right>
      <top style="hair">
        <color indexed="22"/>
      </top>
      <bottom style="hair">
        <color indexed="22"/>
      </bottom>
    </border>
    <border>
      <left style="thin"/>
      <right>
        <color indexed="63"/>
      </right>
      <top style="hair">
        <color indexed="22"/>
      </top>
      <bottom style="hair">
        <color indexed="22"/>
      </bottom>
    </border>
    <border>
      <left>
        <color indexed="63"/>
      </left>
      <right>
        <color indexed="63"/>
      </right>
      <top style="thin"/>
      <bottom style="thin"/>
    </border>
    <border>
      <left style="thin"/>
      <right>
        <color indexed="63"/>
      </right>
      <top style="thin"/>
      <bottom style="thin"/>
    </border>
    <border>
      <left style="thin"/>
      <right style="hair">
        <color indexed="22"/>
      </right>
      <top style="hair">
        <color indexed="55"/>
      </top>
      <bottom style="hair">
        <color indexed="55"/>
      </bottom>
    </border>
    <border>
      <left style="thin"/>
      <right>
        <color indexed="63"/>
      </right>
      <top style="hair">
        <color indexed="55"/>
      </top>
      <bottom style="hair">
        <color indexed="55"/>
      </bottom>
    </border>
    <border>
      <left>
        <color indexed="63"/>
      </left>
      <right>
        <color indexed="63"/>
      </right>
      <top style="thin"/>
      <bottom>
        <color indexed="63"/>
      </bottom>
    </border>
    <border>
      <left style="thin"/>
      <right style="hair">
        <color indexed="22"/>
      </right>
      <top style="medium"/>
      <bottom>
        <color indexed="63"/>
      </bottom>
    </border>
    <border>
      <left style="hair">
        <color indexed="22"/>
      </left>
      <right style="thin"/>
      <top style="medium"/>
      <bottom>
        <color indexed="63"/>
      </bottom>
    </border>
    <border>
      <left style="thin"/>
      <right style="hair">
        <color indexed="22"/>
      </right>
      <top style="thin"/>
      <bottom style="medium"/>
    </border>
    <border>
      <left style="hair">
        <color indexed="22"/>
      </left>
      <right style="thin"/>
      <top style="thin"/>
      <bottom style="medium"/>
    </border>
    <border>
      <left>
        <color indexed="63"/>
      </left>
      <right style="thin"/>
      <top>
        <color indexed="63"/>
      </top>
      <bottom style="medium"/>
    </border>
    <border>
      <left>
        <color indexed="63"/>
      </left>
      <right style="thin"/>
      <top style="hair">
        <color indexed="22"/>
      </top>
      <bottom>
        <color indexed="63"/>
      </bottom>
    </border>
    <border>
      <left>
        <color indexed="63"/>
      </left>
      <right>
        <color indexed="63"/>
      </right>
      <top style="hair">
        <color indexed="9"/>
      </top>
      <bottom style="hair">
        <color indexed="9"/>
      </bottom>
    </border>
    <border>
      <left style="thin"/>
      <right>
        <color indexed="63"/>
      </right>
      <top style="thin"/>
      <bottom style="hair">
        <color indexed="9"/>
      </bottom>
    </border>
    <border>
      <left>
        <color indexed="63"/>
      </left>
      <right>
        <color indexed="63"/>
      </right>
      <top style="thin"/>
      <bottom style="hair">
        <color indexed="9"/>
      </bottom>
    </border>
    <border>
      <left>
        <color indexed="63"/>
      </left>
      <right style="thin"/>
      <top style="thin"/>
      <bottom style="hair">
        <color indexed="9"/>
      </bottom>
    </border>
    <border>
      <left style="thin"/>
      <right>
        <color indexed="63"/>
      </right>
      <top style="hair">
        <color indexed="9"/>
      </top>
      <bottom style="hair">
        <color indexed="9"/>
      </bottom>
    </border>
    <border>
      <left>
        <color indexed="63"/>
      </left>
      <right style="thin"/>
      <top style="hair">
        <color indexed="9"/>
      </top>
      <bottom style="hair">
        <color indexed="9"/>
      </bottom>
    </border>
    <border>
      <left style="thin"/>
      <right style="hair">
        <color indexed="55"/>
      </right>
      <top style="hair">
        <color indexed="55"/>
      </top>
      <bottom style="hair">
        <color indexed="55"/>
      </bottom>
    </border>
    <border>
      <left style="hair">
        <color indexed="55"/>
      </left>
      <right style="hair">
        <color indexed="55"/>
      </right>
      <top style="thin"/>
      <bottom style="thin"/>
    </border>
    <border>
      <left>
        <color indexed="63"/>
      </left>
      <right>
        <color indexed="63"/>
      </right>
      <top>
        <color indexed="63"/>
      </top>
      <bottom style="thin"/>
    </border>
    <border>
      <left style="thin"/>
      <right style="hair">
        <color indexed="23"/>
      </right>
      <top style="thin"/>
      <bottom style="thin"/>
    </border>
    <border>
      <left>
        <color indexed="63"/>
      </left>
      <right style="hair">
        <color indexed="23"/>
      </right>
      <top style="thin"/>
      <bottom style="thin"/>
    </border>
    <border>
      <left style="hair">
        <color indexed="23"/>
      </left>
      <right style="hair">
        <color indexed="23"/>
      </right>
      <top style="thin"/>
      <bottom style="thin"/>
    </border>
    <border>
      <left style="hair">
        <color indexed="23"/>
      </left>
      <right style="thin"/>
      <top style="thin"/>
      <bottom style="thin"/>
    </border>
    <border>
      <left style="thin"/>
      <right>
        <color indexed="63"/>
      </right>
      <top style="hair">
        <color indexed="9"/>
      </top>
      <bottom>
        <color indexed="63"/>
      </bottom>
    </border>
    <border>
      <left>
        <color indexed="63"/>
      </left>
      <right>
        <color indexed="63"/>
      </right>
      <top style="hair">
        <color indexed="9"/>
      </top>
      <bottom>
        <color indexed="63"/>
      </bottom>
    </border>
    <border>
      <left>
        <color indexed="63"/>
      </left>
      <right style="thin"/>
      <top style="hair">
        <color indexed="9"/>
      </top>
      <bottom>
        <color indexed="63"/>
      </bottom>
    </border>
    <border>
      <left style="thin"/>
      <right>
        <color indexed="63"/>
      </right>
      <top style="thin">
        <color indexed="9"/>
      </top>
      <bottom style="thin"/>
    </border>
    <border>
      <left>
        <color indexed="63"/>
      </left>
      <right>
        <color indexed="63"/>
      </right>
      <top style="thin">
        <color indexed="9"/>
      </top>
      <bottom style="thin"/>
    </border>
    <border>
      <left>
        <color indexed="63"/>
      </left>
      <right style="thin"/>
      <top style="thin">
        <color indexed="9"/>
      </top>
      <bottom style="thin"/>
    </border>
    <border>
      <left style="thin"/>
      <right>
        <color indexed="63"/>
      </right>
      <top style="medium"/>
      <bottom>
        <color indexed="63"/>
      </bottom>
    </border>
    <border>
      <left style="thin"/>
      <right>
        <color indexed="63"/>
      </right>
      <top style="thin"/>
      <bottom style="mediu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color indexed="22"/>
      </bottom>
    </border>
    <border>
      <left>
        <color indexed="63"/>
      </left>
      <right style="thin"/>
      <top>
        <color indexed="63"/>
      </top>
      <bottom style="hair">
        <color indexed="22"/>
      </bottom>
    </border>
    <border>
      <left style="thin"/>
      <right>
        <color indexed="63"/>
      </right>
      <top>
        <color indexed="63"/>
      </top>
      <bottom>
        <color indexed="63"/>
      </bottom>
    </border>
    <border>
      <left style="thin"/>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0" borderId="0" applyNumberFormat="0" applyFill="0" applyBorder="0" applyAlignment="0" applyProtection="0"/>
    <xf numFmtId="0" fontId="0" fillId="20" borderId="1" applyNumberFormat="0" applyFont="0" applyAlignment="0" applyProtection="0"/>
    <xf numFmtId="0" fontId="38" fillId="21" borderId="2" applyNumberFormat="0" applyAlignment="0" applyProtection="0"/>
    <xf numFmtId="0" fontId="39" fillId="0" borderId="0" applyNumberFormat="0" applyFill="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29" borderId="2" applyNumberFormat="0" applyAlignment="0" applyProtection="0"/>
    <xf numFmtId="181" fontId="0" fillId="0" borderId="0" applyFont="0" applyFill="0" applyBorder="0" applyAlignment="0" applyProtection="0"/>
    <xf numFmtId="179" fontId="0" fillId="0" borderId="0" applyFont="0" applyFill="0" applyBorder="0" applyAlignment="0" applyProtection="0"/>
    <xf numFmtId="0" fontId="43" fillId="30" borderId="3" applyNumberFormat="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1" borderId="0" applyNumberFormat="0" applyBorder="0" applyAlignment="0" applyProtection="0"/>
    <xf numFmtId="0" fontId="46" fillId="21" borderId="4" applyNumberFormat="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8" applyNumberFormat="0" applyFill="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32"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cellStyleXfs>
  <cellXfs count="119">
    <xf numFmtId="0" fontId="0" fillId="0" borderId="0" xfId="0" applyAlignment="1">
      <alignment/>
    </xf>
    <xf numFmtId="0" fontId="0" fillId="0" borderId="0" xfId="0" applyAlignment="1" applyProtection="1">
      <alignment/>
      <protection hidden="1"/>
    </xf>
    <xf numFmtId="0" fontId="0" fillId="33" borderId="10" xfId="0" applyFill="1" applyBorder="1" applyAlignment="1" applyProtection="1">
      <alignment/>
      <protection hidden="1"/>
    </xf>
    <xf numFmtId="0" fontId="0" fillId="33" borderId="11" xfId="0" applyFill="1" applyBorder="1" applyAlignment="1" applyProtection="1">
      <alignment/>
      <protection hidden="1"/>
    </xf>
    <xf numFmtId="0" fontId="0" fillId="34" borderId="12" xfId="0" applyFill="1" applyBorder="1" applyAlignment="1" applyProtection="1">
      <alignment horizontal="center"/>
      <protection hidden="1"/>
    </xf>
    <xf numFmtId="0" fontId="0" fillId="33" borderId="13" xfId="0" applyFill="1" applyBorder="1" applyAlignment="1" applyProtection="1">
      <alignment/>
      <protection hidden="1"/>
    </xf>
    <xf numFmtId="0" fontId="0" fillId="33" borderId="0" xfId="0" applyFill="1" applyBorder="1" applyAlignment="1" applyProtection="1">
      <alignment/>
      <protection hidden="1"/>
    </xf>
    <xf numFmtId="0" fontId="0" fillId="33" borderId="14" xfId="0" applyFill="1" applyBorder="1" applyAlignment="1" applyProtection="1">
      <alignment horizontal="center"/>
      <protection hidden="1"/>
    </xf>
    <xf numFmtId="0" fontId="0" fillId="33" borderId="15" xfId="0" applyFill="1" applyBorder="1" applyAlignment="1" applyProtection="1">
      <alignment horizontal="center"/>
      <protection hidden="1"/>
    </xf>
    <xf numFmtId="0" fontId="0" fillId="35" borderId="11" xfId="0" applyFill="1" applyBorder="1" applyAlignment="1" applyProtection="1">
      <alignment/>
      <protection hidden="1"/>
    </xf>
    <xf numFmtId="0" fontId="0" fillId="33" borderId="16" xfId="0" applyFill="1" applyBorder="1" applyAlignment="1" applyProtection="1">
      <alignment/>
      <protection hidden="1"/>
    </xf>
    <xf numFmtId="0" fontId="0" fillId="33" borderId="17" xfId="0" applyFill="1" applyBorder="1" applyAlignment="1" applyProtection="1">
      <alignment horizontal="center"/>
      <protection hidden="1"/>
    </xf>
    <xf numFmtId="0" fontId="0" fillId="35" borderId="0" xfId="0" applyFill="1" applyAlignment="1" applyProtection="1">
      <alignment/>
      <protection hidden="1"/>
    </xf>
    <xf numFmtId="2" fontId="0" fillId="34" borderId="18" xfId="0" applyNumberFormat="1" applyFill="1" applyBorder="1" applyAlignment="1" applyProtection="1">
      <alignment horizontal="center"/>
      <protection hidden="1"/>
    </xf>
    <xf numFmtId="0" fontId="0" fillId="33" borderId="17" xfId="0" applyFill="1" applyBorder="1" applyAlignment="1" applyProtection="1">
      <alignment/>
      <protection hidden="1"/>
    </xf>
    <xf numFmtId="2" fontId="1" fillId="36" borderId="19" xfId="0" applyNumberFormat="1" applyFont="1" applyFill="1" applyBorder="1" applyAlignment="1" applyProtection="1">
      <alignment horizontal="center"/>
      <protection hidden="1"/>
    </xf>
    <xf numFmtId="20" fontId="3" fillId="35" borderId="15" xfId="0" applyNumberFormat="1" applyFont="1" applyFill="1" applyBorder="1" applyAlignment="1" applyProtection="1">
      <alignment horizontal="center"/>
      <protection hidden="1"/>
    </xf>
    <xf numFmtId="0" fontId="0" fillId="0" borderId="20" xfId="0" applyBorder="1" applyAlignment="1" applyProtection="1">
      <alignment/>
      <protection hidden="1" locked="0"/>
    </xf>
    <xf numFmtId="0" fontId="0" fillId="0" borderId="21" xfId="0" applyBorder="1" applyAlignment="1" applyProtection="1">
      <alignment horizontal="center"/>
      <protection hidden="1" locked="0"/>
    </xf>
    <xf numFmtId="0" fontId="0" fillId="0" borderId="12" xfId="0" applyBorder="1" applyAlignment="1" applyProtection="1">
      <alignment horizontal="center"/>
      <protection hidden="1" locked="0"/>
    </xf>
    <xf numFmtId="0" fontId="0" fillId="0" borderId="22" xfId="0" applyBorder="1" applyAlignment="1" applyProtection="1">
      <alignment horizontal="center"/>
      <protection hidden="1" locked="0"/>
    </xf>
    <xf numFmtId="0" fontId="0" fillId="0" borderId="23" xfId="0" applyBorder="1" applyAlignment="1" applyProtection="1">
      <alignment/>
      <protection hidden="1"/>
    </xf>
    <xf numFmtId="0" fontId="0" fillId="33" borderId="24" xfId="0" applyFill="1" applyBorder="1" applyAlignment="1" applyProtection="1">
      <alignment/>
      <protection hidden="1"/>
    </xf>
    <xf numFmtId="0" fontId="1" fillId="33" borderId="0" xfId="0" applyFont="1" applyFill="1" applyBorder="1" applyAlignment="1" applyProtection="1">
      <alignment/>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185" fontId="0" fillId="0" borderId="25" xfId="0" applyNumberFormat="1" applyFont="1" applyBorder="1" applyAlignment="1" applyProtection="1">
      <alignment horizontal="center"/>
      <protection hidden="1" locked="0"/>
    </xf>
    <xf numFmtId="185" fontId="0" fillId="0" borderId="26" xfId="0" applyNumberFormat="1" applyFont="1" applyBorder="1" applyAlignment="1" applyProtection="1">
      <alignment horizontal="center"/>
      <protection hidden="1" locked="0"/>
    </xf>
    <xf numFmtId="185" fontId="0" fillId="0" borderId="27" xfId="0" applyNumberFormat="1" applyFont="1" applyBorder="1" applyAlignment="1" applyProtection="1">
      <alignment horizontal="center"/>
      <protection hidden="1" locked="0"/>
    </xf>
    <xf numFmtId="185" fontId="0" fillId="0" borderId="28" xfId="0" applyNumberFormat="1" applyFont="1" applyBorder="1" applyAlignment="1" applyProtection="1">
      <alignment horizontal="center"/>
      <protection hidden="1" locked="0"/>
    </xf>
    <xf numFmtId="0" fontId="4" fillId="37" borderId="0" xfId="0" applyFont="1" applyFill="1" applyAlignment="1" applyProtection="1">
      <alignment horizontal="left"/>
      <protection hidden="1" locked="0"/>
    </xf>
    <xf numFmtId="0" fontId="1" fillId="35" borderId="0" xfId="0" applyFont="1" applyFill="1" applyAlignment="1" applyProtection="1">
      <alignment horizontal="center"/>
      <protection hidden="1"/>
    </xf>
    <xf numFmtId="185" fontId="5" fillId="35" borderId="0" xfId="0" applyNumberFormat="1" applyFont="1" applyFill="1" applyAlignment="1" applyProtection="1">
      <alignment/>
      <protection hidden="1"/>
    </xf>
    <xf numFmtId="0" fontId="1" fillId="34" borderId="29" xfId="0" applyFont="1" applyFill="1" applyBorder="1" applyAlignment="1">
      <alignment horizontal="center"/>
    </xf>
    <xf numFmtId="0" fontId="1" fillId="34" borderId="30" xfId="0" applyFont="1" applyFill="1" applyBorder="1" applyAlignment="1" applyProtection="1">
      <alignment horizontal="center"/>
      <protection hidden="1"/>
    </xf>
    <xf numFmtId="185" fontId="0" fillId="0" borderId="27" xfId="0" applyNumberFormat="1" applyFont="1" applyFill="1" applyBorder="1" applyAlignment="1" applyProtection="1">
      <alignment horizontal="center"/>
      <protection hidden="1" locked="0"/>
    </xf>
    <xf numFmtId="185" fontId="0" fillId="0" borderId="25" xfId="0" applyNumberFormat="1" applyFont="1" applyFill="1" applyBorder="1" applyAlignment="1" applyProtection="1">
      <alignment horizontal="center"/>
      <protection hidden="1" locked="0"/>
    </xf>
    <xf numFmtId="185" fontId="0" fillId="0" borderId="26" xfId="0" applyNumberFormat="1" applyFont="1" applyFill="1" applyBorder="1" applyAlignment="1" applyProtection="1">
      <alignment horizontal="center"/>
      <protection hidden="1" locked="0"/>
    </xf>
    <xf numFmtId="185" fontId="6" fillId="0" borderId="28" xfId="0" applyNumberFormat="1" applyFont="1" applyFill="1" applyBorder="1" applyAlignment="1" applyProtection="1">
      <alignment horizontal="center"/>
      <protection hidden="1" locked="0"/>
    </xf>
    <xf numFmtId="185" fontId="6" fillId="0" borderId="27" xfId="0" applyNumberFormat="1" applyFont="1" applyFill="1" applyBorder="1" applyAlignment="1" applyProtection="1">
      <alignment horizontal="center"/>
      <protection hidden="1" locked="0"/>
    </xf>
    <xf numFmtId="185" fontId="6" fillId="0" borderId="25" xfId="0" applyNumberFormat="1" applyFont="1" applyFill="1" applyBorder="1" applyAlignment="1" applyProtection="1">
      <alignment horizontal="center"/>
      <protection hidden="1" locked="0"/>
    </xf>
    <xf numFmtId="185" fontId="6" fillId="0" borderId="26" xfId="0" applyNumberFormat="1" applyFont="1" applyFill="1" applyBorder="1" applyAlignment="1" applyProtection="1">
      <alignment horizontal="center"/>
      <protection hidden="1" locked="0"/>
    </xf>
    <xf numFmtId="0" fontId="0" fillId="34" borderId="0" xfId="0" applyFill="1" applyAlignment="1">
      <alignment/>
    </xf>
    <xf numFmtId="0" fontId="0" fillId="34" borderId="31" xfId="0" applyFill="1" applyBorder="1" applyAlignment="1">
      <alignment/>
    </xf>
    <xf numFmtId="0" fontId="1" fillId="34" borderId="32" xfId="0" applyFont="1" applyFill="1" applyBorder="1" applyAlignment="1">
      <alignment horizontal="center"/>
    </xf>
    <xf numFmtId="0" fontId="0" fillId="34" borderId="33" xfId="0" applyFill="1" applyBorder="1" applyAlignment="1">
      <alignment/>
    </xf>
    <xf numFmtId="0" fontId="0" fillId="34" borderId="34" xfId="0" applyFill="1" applyBorder="1" applyAlignment="1">
      <alignment/>
    </xf>
    <xf numFmtId="0" fontId="1" fillId="34" borderId="35" xfId="0" applyFont="1" applyFill="1" applyBorder="1" applyAlignment="1">
      <alignment horizontal="center"/>
    </xf>
    <xf numFmtId="0" fontId="0" fillId="34" borderId="36" xfId="0" applyFill="1" applyBorder="1" applyAlignment="1">
      <alignment/>
    </xf>
    <xf numFmtId="0" fontId="1" fillId="0" borderId="0" xfId="0" applyFont="1" applyAlignment="1">
      <alignment/>
    </xf>
    <xf numFmtId="0" fontId="0" fillId="0" borderId="37" xfId="0" applyBorder="1" applyAlignment="1" applyProtection="1">
      <alignment/>
      <protection hidden="1"/>
    </xf>
    <xf numFmtId="0" fontId="0" fillId="0" borderId="38" xfId="0" applyBorder="1" applyAlignment="1" applyProtection="1">
      <alignment horizontal="center"/>
      <protection hidden="1"/>
    </xf>
    <xf numFmtId="0" fontId="1" fillId="0" borderId="0" xfId="0" applyFont="1" applyAlignment="1" applyProtection="1">
      <alignment horizontal="center"/>
      <protection hidden="1"/>
    </xf>
    <xf numFmtId="0" fontId="1" fillId="0" borderId="0" xfId="0" applyFont="1" applyAlignment="1" applyProtection="1">
      <alignment/>
      <protection hidden="1"/>
    </xf>
    <xf numFmtId="0" fontId="1" fillId="0" borderId="39" xfId="0" applyFont="1" applyBorder="1" applyAlignment="1" applyProtection="1">
      <alignment horizontal="center"/>
      <protection hidden="1"/>
    </xf>
    <xf numFmtId="0" fontId="1" fillId="34" borderId="0" xfId="0" applyFont="1" applyFill="1" applyAlignment="1" applyProtection="1">
      <alignment horizontal="left"/>
      <protection hidden="1"/>
    </xf>
    <xf numFmtId="185" fontId="0" fillId="0" borderId="40" xfId="0" applyNumberFormat="1" applyBorder="1" applyAlignment="1" applyProtection="1">
      <alignment horizontal="center"/>
      <protection hidden="1"/>
    </xf>
    <xf numFmtId="185" fontId="0" fillId="34" borderId="41" xfId="0" applyNumberFormat="1" applyFill="1" applyBorder="1" applyAlignment="1" applyProtection="1">
      <alignment horizontal="center"/>
      <protection hidden="1"/>
    </xf>
    <xf numFmtId="185" fontId="0" fillId="0" borderId="42" xfId="0" applyNumberFormat="1" applyBorder="1" applyAlignment="1" applyProtection="1">
      <alignment horizontal="center"/>
      <protection hidden="1"/>
    </xf>
    <xf numFmtId="185" fontId="0" fillId="0" borderId="43" xfId="0" applyNumberFormat="1" applyBorder="1" applyAlignment="1" applyProtection="1">
      <alignment horizontal="center"/>
      <protection hidden="1"/>
    </xf>
    <xf numFmtId="0" fontId="1" fillId="0" borderId="0" xfId="0" applyFont="1" applyFill="1" applyAlignment="1">
      <alignment horizontal="center"/>
    </xf>
    <xf numFmtId="0" fontId="1" fillId="34" borderId="44" xfId="0" applyFont="1" applyFill="1" applyBorder="1" applyAlignment="1">
      <alignment horizontal="center"/>
    </xf>
    <xf numFmtId="0" fontId="0" fillId="34" borderId="45" xfId="0" applyFill="1" applyBorder="1" applyAlignment="1">
      <alignment/>
    </xf>
    <xf numFmtId="0" fontId="0" fillId="34" borderId="46" xfId="0" applyFill="1" applyBorder="1" applyAlignment="1">
      <alignment/>
    </xf>
    <xf numFmtId="0" fontId="1" fillId="34" borderId="47" xfId="0" applyFont="1" applyFill="1" applyBorder="1" applyAlignment="1">
      <alignment horizontal="left"/>
    </xf>
    <xf numFmtId="0" fontId="0" fillId="34" borderId="48" xfId="0" applyFill="1" applyBorder="1" applyAlignment="1">
      <alignment horizontal="left"/>
    </xf>
    <xf numFmtId="0" fontId="0" fillId="34" borderId="49" xfId="0" applyFill="1" applyBorder="1" applyAlignment="1">
      <alignment horizontal="left"/>
    </xf>
    <xf numFmtId="0" fontId="0" fillId="0" borderId="21" xfId="0" applyFont="1" applyBorder="1" applyAlignment="1" applyProtection="1">
      <alignment/>
      <protection hidden="1" locked="0"/>
    </xf>
    <xf numFmtId="0" fontId="1" fillId="34" borderId="50" xfId="0" applyFont="1" applyFill="1" applyBorder="1" applyAlignment="1" applyProtection="1">
      <alignment horizontal="center"/>
      <protection locked="0"/>
    </xf>
    <xf numFmtId="0" fontId="1" fillId="34" borderId="51" xfId="0" applyFont="1" applyFill="1" applyBorder="1" applyAlignment="1" applyProtection="1">
      <alignment horizontal="center"/>
      <protection locked="0"/>
    </xf>
    <xf numFmtId="14" fontId="0" fillId="0" borderId="0" xfId="0" applyNumberFormat="1" applyAlignment="1">
      <alignment/>
    </xf>
    <xf numFmtId="185" fontId="6" fillId="38" borderId="25" xfId="0" applyNumberFormat="1" applyFont="1" applyFill="1" applyBorder="1" applyAlignment="1" applyProtection="1">
      <alignment horizontal="center"/>
      <protection hidden="1" locked="0"/>
    </xf>
    <xf numFmtId="185" fontId="6" fillId="38" borderId="26" xfId="0" applyNumberFormat="1" applyFont="1" applyFill="1" applyBorder="1" applyAlignment="1" applyProtection="1">
      <alignment horizontal="center"/>
      <protection hidden="1" locked="0"/>
    </xf>
    <xf numFmtId="0" fontId="0" fillId="0" borderId="0" xfId="0" applyFont="1" applyAlignment="1" applyProtection="1">
      <alignment/>
      <protection hidden="1"/>
    </xf>
    <xf numFmtId="190" fontId="0" fillId="0" borderId="12" xfId="0" applyNumberFormat="1" applyBorder="1" applyAlignment="1" applyProtection="1">
      <alignment horizontal="center"/>
      <protection hidden="1" locked="0"/>
    </xf>
    <xf numFmtId="0" fontId="0" fillId="0" borderId="0" xfId="0" applyFont="1" applyAlignment="1">
      <alignment/>
    </xf>
    <xf numFmtId="185" fontId="6" fillId="39" borderId="25" xfId="0" applyNumberFormat="1" applyFont="1" applyFill="1" applyBorder="1" applyAlignment="1" applyProtection="1">
      <alignment horizontal="center"/>
      <protection hidden="1" locked="0"/>
    </xf>
    <xf numFmtId="185" fontId="6" fillId="35" borderId="25" xfId="0" applyNumberFormat="1" applyFont="1" applyFill="1" applyBorder="1" applyAlignment="1" applyProtection="1">
      <alignment horizontal="center"/>
      <protection hidden="1" locked="0"/>
    </xf>
    <xf numFmtId="185" fontId="6" fillId="38" borderId="27" xfId="0" applyNumberFormat="1" applyFont="1" applyFill="1" applyBorder="1" applyAlignment="1" applyProtection="1">
      <alignment horizontal="center"/>
      <protection hidden="1" locked="0"/>
    </xf>
    <xf numFmtId="185" fontId="6" fillId="38" borderId="28" xfId="0" applyNumberFormat="1" applyFont="1" applyFill="1" applyBorder="1" applyAlignment="1" applyProtection="1">
      <alignment horizontal="center"/>
      <protection hidden="1" locked="0"/>
    </xf>
    <xf numFmtId="0" fontId="0" fillId="33" borderId="16" xfId="0" applyFont="1" applyFill="1" applyBorder="1" applyAlignment="1" applyProtection="1">
      <alignment/>
      <protection hidden="1"/>
    </xf>
    <xf numFmtId="0" fontId="54" fillId="0" borderId="0" xfId="0" applyFont="1" applyAlignment="1">
      <alignment/>
    </xf>
    <xf numFmtId="0" fontId="52" fillId="0" borderId="0" xfId="0" applyFont="1" applyAlignment="1">
      <alignment/>
    </xf>
    <xf numFmtId="0" fontId="55" fillId="0" borderId="0" xfId="0" applyFont="1" applyAlignment="1">
      <alignment/>
    </xf>
    <xf numFmtId="0" fontId="56" fillId="0" borderId="0" xfId="50" applyFont="1" applyAlignment="1" applyProtection="1">
      <alignment/>
      <protection/>
    </xf>
    <xf numFmtId="0" fontId="55" fillId="0" borderId="0" xfId="50" applyFont="1" applyAlignment="1" applyProtection="1">
      <alignment/>
      <protection/>
    </xf>
    <xf numFmtId="0" fontId="55" fillId="0" borderId="0" xfId="50" applyFont="1" applyAlignment="1" applyProtection="1">
      <alignment/>
      <protection/>
    </xf>
    <xf numFmtId="0" fontId="0" fillId="38" borderId="50" xfId="0" applyFill="1" applyBorder="1" applyAlignment="1" applyProtection="1">
      <alignment horizontal="left"/>
      <protection hidden="1" locked="0"/>
    </xf>
    <xf numFmtId="0" fontId="0" fillId="38" borderId="52" xfId="0" applyFill="1" applyBorder="1" applyAlignment="1" applyProtection="1">
      <alignment horizontal="left"/>
      <protection hidden="1" locked="0"/>
    </xf>
    <xf numFmtId="0" fontId="0" fillId="38" borderId="53" xfId="0" applyFill="1" applyBorder="1" applyAlignment="1" applyProtection="1">
      <alignment horizontal="left"/>
      <protection hidden="1" locked="0"/>
    </xf>
    <xf numFmtId="0" fontId="7" fillId="0" borderId="54" xfId="0" applyFont="1" applyBorder="1" applyAlignment="1" applyProtection="1">
      <alignment horizontal="center" textRotation="90"/>
      <protection hidden="1"/>
    </xf>
    <xf numFmtId="0" fontId="7" fillId="0" borderId="55" xfId="0" applyFont="1" applyBorder="1" applyAlignment="1" applyProtection="1">
      <alignment horizontal="center" textRotation="90"/>
      <protection hidden="1"/>
    </xf>
    <xf numFmtId="0" fontId="7" fillId="0" borderId="56" xfId="0" applyFont="1" applyBorder="1" applyAlignment="1" applyProtection="1">
      <alignment horizontal="center" textRotation="90"/>
      <protection hidden="1"/>
    </xf>
    <xf numFmtId="0" fontId="0" fillId="38" borderId="50" xfId="0" applyFont="1" applyFill="1" applyBorder="1" applyAlignment="1" applyProtection="1">
      <alignment horizontal="left"/>
      <protection hidden="1" locked="0"/>
    </xf>
    <xf numFmtId="0" fontId="0" fillId="38" borderId="51" xfId="0" applyFill="1" applyBorder="1" applyAlignment="1" applyProtection="1">
      <alignment horizontal="left"/>
      <protection hidden="1" locked="0"/>
    </xf>
    <xf numFmtId="0" fontId="0" fillId="38" borderId="57" xfId="0" applyFill="1" applyBorder="1" applyAlignment="1" applyProtection="1">
      <alignment horizontal="left"/>
      <protection hidden="1" locked="0"/>
    </xf>
    <xf numFmtId="0" fontId="0" fillId="38" borderId="58" xfId="0" applyFill="1" applyBorder="1" applyAlignment="1" applyProtection="1">
      <alignment horizontal="left"/>
      <protection hidden="1" locked="0"/>
    </xf>
    <xf numFmtId="0" fontId="0" fillId="34" borderId="54" xfId="0" applyFont="1" applyFill="1" applyBorder="1" applyAlignment="1" applyProtection="1">
      <alignment horizontal="center" textRotation="90"/>
      <protection hidden="1"/>
    </xf>
    <xf numFmtId="0" fontId="0" fillId="34" borderId="55" xfId="0" applyFont="1" applyFill="1" applyBorder="1" applyAlignment="1" applyProtection="1">
      <alignment horizontal="center" textRotation="90"/>
      <protection hidden="1"/>
    </xf>
    <xf numFmtId="0" fontId="0" fillId="34" borderId="56" xfId="0" applyFont="1" applyFill="1" applyBorder="1" applyAlignment="1" applyProtection="1">
      <alignment horizontal="center" textRotation="90"/>
      <protection hidden="1"/>
    </xf>
    <xf numFmtId="189" fontId="0" fillId="40" borderId="59" xfId="0" applyNumberFormat="1" applyFill="1" applyBorder="1" applyAlignment="1" applyProtection="1">
      <alignment horizontal="center"/>
      <protection hidden="1"/>
    </xf>
    <xf numFmtId="189" fontId="0" fillId="40" borderId="60" xfId="0" applyNumberFormat="1" applyFill="1" applyBorder="1" applyAlignment="1" applyProtection="1">
      <alignment horizontal="center"/>
      <protection hidden="1"/>
    </xf>
    <xf numFmtId="14" fontId="1" fillId="40" borderId="61" xfId="0" applyNumberFormat="1" applyFont="1" applyFill="1" applyBorder="1" applyAlignment="1" applyProtection="1">
      <alignment horizontal="center"/>
      <protection hidden="1"/>
    </xf>
    <xf numFmtId="0" fontId="1" fillId="40" borderId="62" xfId="0" applyFont="1" applyFill="1" applyBorder="1" applyAlignment="1" applyProtection="1">
      <alignment horizontal="center"/>
      <protection hidden="1"/>
    </xf>
    <xf numFmtId="182" fontId="0" fillId="33" borderId="59" xfId="0" applyNumberFormat="1" applyFill="1" applyBorder="1" applyAlignment="1" applyProtection="1">
      <alignment horizontal="center"/>
      <protection hidden="1"/>
    </xf>
    <xf numFmtId="182" fontId="0" fillId="33" borderId="60" xfId="0" applyNumberFormat="1" applyFill="1" applyBorder="1" applyAlignment="1" applyProtection="1">
      <alignment horizontal="center"/>
      <protection hidden="1"/>
    </xf>
    <xf numFmtId="14" fontId="0" fillId="33" borderId="63" xfId="0" applyNumberFormat="1" applyFill="1" applyBorder="1" applyAlignment="1" applyProtection="1">
      <alignment horizontal="center"/>
      <protection hidden="1"/>
    </xf>
    <xf numFmtId="14" fontId="0" fillId="33" borderId="64" xfId="0" applyNumberFormat="1" applyFill="1" applyBorder="1" applyAlignment="1" applyProtection="1">
      <alignment horizontal="center"/>
      <protection hidden="1"/>
    </xf>
    <xf numFmtId="182" fontId="0" fillId="33" borderId="65" xfId="0" applyNumberFormat="1" applyFill="1" applyBorder="1" applyAlignment="1" applyProtection="1">
      <alignment horizontal="center"/>
      <protection hidden="1"/>
    </xf>
    <xf numFmtId="182" fontId="0" fillId="33" borderId="14" xfId="0" applyNumberFormat="1" applyFill="1" applyBorder="1" applyAlignment="1" applyProtection="1">
      <alignment horizontal="center"/>
      <protection hidden="1"/>
    </xf>
    <xf numFmtId="14" fontId="0" fillId="33" borderId="66" xfId="0" applyNumberFormat="1" applyFill="1" applyBorder="1" applyAlignment="1" applyProtection="1">
      <alignment horizontal="center"/>
      <protection hidden="1"/>
    </xf>
    <xf numFmtId="14" fontId="0" fillId="33" borderId="29" xfId="0" applyNumberFormat="1" applyFill="1" applyBorder="1" applyAlignment="1" applyProtection="1">
      <alignment horizontal="center"/>
      <protection hidden="1"/>
    </xf>
    <xf numFmtId="0" fontId="0" fillId="38" borderId="50" xfId="0" applyFill="1" applyBorder="1" applyAlignment="1" applyProtection="1">
      <alignment horizontal="left"/>
      <protection hidden="1"/>
    </xf>
    <xf numFmtId="0" fontId="0" fillId="38" borderId="52" xfId="0" applyFill="1" applyBorder="1" applyAlignment="1" applyProtection="1">
      <alignment horizontal="left"/>
      <protection hidden="1"/>
    </xf>
    <xf numFmtId="0" fontId="0" fillId="38" borderId="53" xfId="0" applyFill="1" applyBorder="1" applyAlignment="1" applyProtection="1">
      <alignment horizontal="left"/>
      <protection hidden="1"/>
    </xf>
    <xf numFmtId="0" fontId="0" fillId="38" borderId="51" xfId="0" applyFill="1" applyBorder="1" applyAlignment="1" applyProtection="1">
      <alignment horizontal="left"/>
      <protection hidden="1"/>
    </xf>
    <xf numFmtId="0" fontId="0" fillId="38" borderId="57" xfId="0" applyFill="1" applyBorder="1" applyAlignment="1" applyProtection="1">
      <alignment horizontal="left"/>
      <protection hidden="1"/>
    </xf>
    <xf numFmtId="0" fontId="0" fillId="38" borderId="58" xfId="0" applyFill="1" applyBorder="1" applyAlignment="1" applyProtection="1">
      <alignment horizontal="left"/>
      <protection hidden="1"/>
    </xf>
    <xf numFmtId="0" fontId="1" fillId="34" borderId="0" xfId="0" applyFont="1" applyFill="1" applyAlignment="1">
      <alignment horizontal="center"/>
    </xf>
  </cellXfs>
  <cellStyles count="50">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ntrollér celle" xfId="48"/>
    <cellStyle name="Hyperlink" xfId="49"/>
    <cellStyle name="Link 2"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dxfs count="13">
    <dxf>
      <fill>
        <patternFill>
          <bgColor indexed="13"/>
        </patternFill>
      </fill>
    </dxf>
    <dxf>
      <font>
        <color indexed="9"/>
      </font>
    </dxf>
    <dxf>
      <fill>
        <patternFill>
          <bgColor indexed="42"/>
        </patternFill>
      </fill>
    </dxf>
    <dxf>
      <font>
        <color indexed="9"/>
      </font>
    </dxf>
    <dxf>
      <fill>
        <patternFill>
          <bgColor indexed="44"/>
        </patternFill>
      </fill>
    </dxf>
    <dxf>
      <font>
        <color indexed="9"/>
      </font>
    </dxf>
    <dxf>
      <fill>
        <patternFill>
          <bgColor indexed="46"/>
        </patternFill>
      </fill>
    </dxf>
    <dxf>
      <font>
        <color indexed="9"/>
      </font>
    </dxf>
    <dxf>
      <font>
        <color indexed="43"/>
      </font>
    </dxf>
    <dxf>
      <font>
        <color indexed="9"/>
      </font>
    </dxf>
    <dxf>
      <font>
        <color indexed="9"/>
      </font>
      <fill>
        <patternFill>
          <bgColor indexed="10"/>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600075</xdr:colOff>
      <xdr:row>7</xdr:row>
      <xdr:rowOff>47625</xdr:rowOff>
    </xdr:from>
    <xdr:to>
      <xdr:col>12</xdr:col>
      <xdr:colOff>561975</xdr:colOff>
      <xdr:row>12</xdr:row>
      <xdr:rowOff>152400</xdr:rowOff>
    </xdr:to>
    <xdr:pic>
      <xdr:nvPicPr>
        <xdr:cNvPr id="1" name="Billede 1"/>
        <xdr:cNvPicPr preferRelativeResize="1">
          <a:picLocks noChangeAspect="1"/>
        </xdr:cNvPicPr>
      </xdr:nvPicPr>
      <xdr:blipFill>
        <a:blip r:embed="rId1"/>
        <a:stretch>
          <a:fillRect/>
        </a:stretch>
      </xdr:blipFill>
      <xdr:spPr>
        <a:xfrm>
          <a:off x="1209675" y="1619250"/>
          <a:ext cx="6667500" cy="1057275"/>
        </a:xfrm>
        <a:prstGeom prst="rect">
          <a:avLst/>
        </a:prstGeom>
        <a:noFill/>
        <a:ln w="9525" cmpd="sng">
          <a:noFill/>
        </a:ln>
      </xdr:spPr>
    </xdr:pic>
    <xdr:clientData/>
  </xdr:twoCellAnchor>
  <xdr:twoCellAnchor>
    <xdr:from>
      <xdr:col>10</xdr:col>
      <xdr:colOff>133350</xdr:colOff>
      <xdr:row>6</xdr:row>
      <xdr:rowOff>104775</xdr:rowOff>
    </xdr:from>
    <xdr:to>
      <xdr:col>12</xdr:col>
      <xdr:colOff>371475</xdr:colOff>
      <xdr:row>9</xdr:row>
      <xdr:rowOff>57150</xdr:rowOff>
    </xdr:to>
    <xdr:sp>
      <xdr:nvSpPr>
        <xdr:cNvPr id="2" name="Ellipse 2"/>
        <xdr:cNvSpPr>
          <a:spLocks/>
        </xdr:cNvSpPr>
      </xdr:nvSpPr>
      <xdr:spPr>
        <a:xfrm>
          <a:off x="6229350" y="1485900"/>
          <a:ext cx="1457325" cy="5238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6</xdr:col>
      <xdr:colOff>295275</xdr:colOff>
      <xdr:row>0</xdr:row>
      <xdr:rowOff>133350</xdr:rowOff>
    </xdr:from>
    <xdr:to>
      <xdr:col>7</xdr:col>
      <xdr:colOff>142875</xdr:colOff>
      <xdr:row>2</xdr:row>
      <xdr:rowOff>76200</xdr:rowOff>
    </xdr:to>
    <xdr:pic>
      <xdr:nvPicPr>
        <xdr:cNvPr id="3" name="Billede 3"/>
        <xdr:cNvPicPr preferRelativeResize="1">
          <a:picLocks noChangeAspect="1"/>
        </xdr:cNvPicPr>
      </xdr:nvPicPr>
      <xdr:blipFill>
        <a:blip r:embed="rId2"/>
        <a:stretch>
          <a:fillRect/>
        </a:stretch>
      </xdr:blipFill>
      <xdr:spPr>
        <a:xfrm>
          <a:off x="3952875" y="133350"/>
          <a:ext cx="457200" cy="466725"/>
        </a:xfrm>
        <a:prstGeom prst="rect">
          <a:avLst/>
        </a:prstGeom>
        <a:noFill/>
        <a:ln w="9525" cmpd="sng">
          <a:noFill/>
        </a:ln>
      </xdr:spPr>
    </xdr:pic>
    <xdr:clientData/>
  </xdr:twoCellAnchor>
  <xdr:twoCellAnchor>
    <xdr:from>
      <xdr:col>4</xdr:col>
      <xdr:colOff>171450</xdr:colOff>
      <xdr:row>4</xdr:row>
      <xdr:rowOff>219075</xdr:rowOff>
    </xdr:from>
    <xdr:to>
      <xdr:col>10</xdr:col>
      <xdr:colOff>209550</xdr:colOff>
      <xdr:row>7</xdr:row>
      <xdr:rowOff>38100</xdr:rowOff>
    </xdr:to>
    <xdr:sp>
      <xdr:nvSpPr>
        <xdr:cNvPr id="4" name="Lige pilforbindelse 4"/>
        <xdr:cNvSpPr>
          <a:spLocks/>
        </xdr:cNvSpPr>
      </xdr:nvSpPr>
      <xdr:spPr>
        <a:xfrm>
          <a:off x="2609850" y="1171575"/>
          <a:ext cx="3695700" cy="438150"/>
        </a:xfrm>
        <a:prstGeom prst="straightConnector1">
          <a:avLst/>
        </a:prstGeom>
        <a:noFill/>
        <a:ln w="9525" cmpd="sng">
          <a:solidFill>
            <a:srgbClr val="FF0000"/>
          </a:solidFill>
          <a:headEnd type="oval"/>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161925</xdr:colOff>
      <xdr:row>0</xdr:row>
      <xdr:rowOff>38100</xdr:rowOff>
    </xdr:from>
    <xdr:to>
      <xdr:col>10</xdr:col>
      <xdr:colOff>161925</xdr:colOff>
      <xdr:row>7</xdr:row>
      <xdr:rowOff>19050</xdr:rowOff>
    </xdr:to>
    <xdr:sp>
      <xdr:nvSpPr>
        <xdr:cNvPr id="5" name="Lige pilforbindelse 5"/>
        <xdr:cNvSpPr>
          <a:spLocks/>
        </xdr:cNvSpPr>
      </xdr:nvSpPr>
      <xdr:spPr>
        <a:xfrm flipH="1" flipV="1">
          <a:off x="5648325" y="38100"/>
          <a:ext cx="609600" cy="15525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200025</xdr:colOff>
      <xdr:row>0</xdr:row>
      <xdr:rowOff>95250</xdr:rowOff>
    </xdr:from>
    <xdr:to>
      <xdr:col>11</xdr:col>
      <xdr:colOff>19050</xdr:colOff>
      <xdr:row>1</xdr:row>
      <xdr:rowOff>219075</xdr:rowOff>
    </xdr:to>
    <xdr:sp>
      <xdr:nvSpPr>
        <xdr:cNvPr id="6" name="Lige pilforbindelse 6"/>
        <xdr:cNvSpPr>
          <a:spLocks/>
        </xdr:cNvSpPr>
      </xdr:nvSpPr>
      <xdr:spPr>
        <a:xfrm>
          <a:off x="5686425" y="95250"/>
          <a:ext cx="1038225" cy="31432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iking_Lotto_Tje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iking Lotto"/>
      <sheetName val="UdenMakro"/>
      <sheetName val="Query"/>
      <sheetName val="Beregn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excel-regneark.dk/" TargetMode="Externa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Ark1"/>
  <dimension ref="A1:BN39"/>
  <sheetViews>
    <sheetView showGridLines="0" tabSelected="1" zoomScale="80" zoomScaleNormal="80" zoomScalePageLayoutView="0" workbookViewId="0" topLeftCell="A1">
      <pane xSplit="4" ySplit="19" topLeftCell="E20" activePane="bottomRight" state="frozen"/>
      <selection pane="topLeft" activeCell="A1" sqref="A1"/>
      <selection pane="topRight" activeCell="E1" sqref="E1"/>
      <selection pane="bottomLeft" activeCell="A17" sqref="A17"/>
      <selection pane="bottomRight" activeCell="A4" sqref="A4:B4"/>
    </sheetView>
  </sheetViews>
  <sheetFormatPr defaultColWidth="9.140625" defaultRowHeight="12.75"/>
  <cols>
    <col min="1" max="2" width="11.140625" style="1" customWidth="1"/>
    <col min="3" max="3" width="5.8515625" style="1" customWidth="1"/>
    <col min="4" max="4" width="6.28125" style="1" customWidth="1"/>
    <col min="5" max="5" width="8.00390625" style="1" customWidth="1"/>
    <col min="6" max="66" width="6.421875" style="1" customWidth="1"/>
    <col min="67" max="78" width="5.00390625" style="1" customWidth="1"/>
    <col min="79" max="16384" width="9.140625" style="1" customWidth="1"/>
  </cols>
  <sheetData>
    <row r="1" ht="12.75">
      <c r="A1" s="30" t="s">
        <v>41</v>
      </c>
    </row>
    <row r="2" spans="1:66" ht="12.75" customHeight="1">
      <c r="A2" s="22"/>
      <c r="B2" s="22"/>
      <c r="C2" s="97" t="s">
        <v>57</v>
      </c>
      <c r="D2" s="90" t="s">
        <v>51</v>
      </c>
      <c r="E2" s="104">
        <f>WEEKDAY(E3)</f>
        <v>2</v>
      </c>
      <c r="F2" s="105"/>
      <c r="G2" s="104">
        <f>WEEKDAY(G3)</f>
        <v>3</v>
      </c>
      <c r="H2" s="105"/>
      <c r="I2" s="104">
        <f>WEEKDAY(I3)</f>
        <v>4</v>
      </c>
      <c r="J2" s="105"/>
      <c r="K2" s="104">
        <f>WEEKDAY(K3)</f>
        <v>5</v>
      </c>
      <c r="L2" s="105"/>
      <c r="M2" s="104">
        <f>WEEKDAY(M3)</f>
        <v>6</v>
      </c>
      <c r="N2" s="105"/>
      <c r="O2" s="104">
        <f>WEEKDAY(O3)</f>
        <v>7</v>
      </c>
      <c r="P2" s="105"/>
      <c r="Q2" s="104">
        <f>WEEKDAY(Q3)</f>
        <v>1</v>
      </c>
      <c r="R2" s="105"/>
      <c r="S2" s="104">
        <f>WEEKDAY(S3)</f>
        <v>2</v>
      </c>
      <c r="T2" s="105"/>
      <c r="U2" s="104">
        <f>WEEKDAY(U3)</f>
        <v>3</v>
      </c>
      <c r="V2" s="105"/>
      <c r="W2" s="104">
        <f>WEEKDAY(W3)</f>
        <v>4</v>
      </c>
      <c r="X2" s="105"/>
      <c r="Y2" s="104">
        <f>WEEKDAY(Y3)</f>
        <v>5</v>
      </c>
      <c r="Z2" s="105"/>
      <c r="AA2" s="104">
        <f>WEEKDAY(AA3)</f>
        <v>6</v>
      </c>
      <c r="AB2" s="105"/>
      <c r="AC2" s="104">
        <f>WEEKDAY(AC3)</f>
        <v>7</v>
      </c>
      <c r="AD2" s="105"/>
      <c r="AE2" s="104">
        <f>WEEKDAY(AE3)</f>
        <v>1</v>
      </c>
      <c r="AF2" s="105"/>
      <c r="AG2" s="104">
        <f>WEEKDAY(AG3)</f>
        <v>2</v>
      </c>
      <c r="AH2" s="105"/>
      <c r="AI2" s="104">
        <f>WEEKDAY(AI3)</f>
        <v>3</v>
      </c>
      <c r="AJ2" s="105"/>
      <c r="AK2" s="104">
        <f>WEEKDAY(AK3)</f>
        <v>4</v>
      </c>
      <c r="AL2" s="105"/>
      <c r="AM2" s="104">
        <f>WEEKDAY(AM3)</f>
        <v>5</v>
      </c>
      <c r="AN2" s="105"/>
      <c r="AO2" s="104">
        <f>WEEKDAY(AO3)</f>
        <v>6</v>
      </c>
      <c r="AP2" s="105"/>
      <c r="AQ2" s="104">
        <f>WEEKDAY(AQ3)</f>
        <v>7</v>
      </c>
      <c r="AR2" s="105"/>
      <c r="AS2" s="104">
        <f>WEEKDAY(AS3)</f>
        <v>1</v>
      </c>
      <c r="AT2" s="105"/>
      <c r="AU2" s="104">
        <f>WEEKDAY(AU3)</f>
        <v>2</v>
      </c>
      <c r="AV2" s="105"/>
      <c r="AW2" s="104">
        <f>WEEKDAY(AW3)</f>
        <v>3</v>
      </c>
      <c r="AX2" s="105"/>
      <c r="AY2" s="104">
        <f>WEEKDAY(AY3)</f>
        <v>4</v>
      </c>
      <c r="AZ2" s="105"/>
      <c r="BA2" s="104">
        <f>WEEKDAY(BA3)</f>
        <v>5</v>
      </c>
      <c r="BB2" s="105"/>
      <c r="BC2" s="104">
        <f>WEEKDAY(BC3)</f>
        <v>6</v>
      </c>
      <c r="BD2" s="105"/>
      <c r="BE2" s="104">
        <f>WEEKDAY(BE3)</f>
        <v>7</v>
      </c>
      <c r="BF2" s="105"/>
      <c r="BG2" s="104">
        <f>WEEKDAY(BG3)</f>
        <v>1</v>
      </c>
      <c r="BH2" s="105"/>
      <c r="BI2" s="104">
        <f>WEEKDAY(BI3)</f>
        <v>2</v>
      </c>
      <c r="BJ2" s="105"/>
      <c r="BK2" s="104">
        <f>WEEKDAY(BK3)</f>
        <v>3</v>
      </c>
      <c r="BL2" s="105"/>
      <c r="BM2" s="104">
        <f>WEEKDAY(BM3)</f>
        <v>4</v>
      </c>
      <c r="BN2" s="105"/>
    </row>
    <row r="3" spans="1:66" ht="12.75">
      <c r="A3" s="100" t="s">
        <v>6</v>
      </c>
      <c r="B3" s="101"/>
      <c r="C3" s="98"/>
      <c r="D3" s="91"/>
      <c r="E3" s="106">
        <f>A4</f>
        <v>44746</v>
      </c>
      <c r="F3" s="107"/>
      <c r="G3" s="106">
        <f>E3+1</f>
        <v>44747</v>
      </c>
      <c r="H3" s="107"/>
      <c r="I3" s="106">
        <f>G3+1</f>
        <v>44748</v>
      </c>
      <c r="J3" s="107"/>
      <c r="K3" s="106">
        <f>I3+1</f>
        <v>44749</v>
      </c>
      <c r="L3" s="107"/>
      <c r="M3" s="106">
        <f>K3+1</f>
        <v>44750</v>
      </c>
      <c r="N3" s="107"/>
      <c r="O3" s="106">
        <f>M3+1</f>
        <v>44751</v>
      </c>
      <c r="P3" s="107"/>
      <c r="Q3" s="106">
        <f>O3+1</f>
        <v>44752</v>
      </c>
      <c r="R3" s="107"/>
      <c r="S3" s="106">
        <f>Q3+1</f>
        <v>44753</v>
      </c>
      <c r="T3" s="107"/>
      <c r="U3" s="106">
        <f>S3+1</f>
        <v>44754</v>
      </c>
      <c r="V3" s="107"/>
      <c r="W3" s="106">
        <f>U3+1</f>
        <v>44755</v>
      </c>
      <c r="X3" s="107"/>
      <c r="Y3" s="106">
        <f>W3+1</f>
        <v>44756</v>
      </c>
      <c r="Z3" s="107"/>
      <c r="AA3" s="106">
        <f>Y3+1</f>
        <v>44757</v>
      </c>
      <c r="AB3" s="107"/>
      <c r="AC3" s="106">
        <f>AA3+1</f>
        <v>44758</v>
      </c>
      <c r="AD3" s="107"/>
      <c r="AE3" s="106">
        <f>AC3+1</f>
        <v>44759</v>
      </c>
      <c r="AF3" s="107"/>
      <c r="AG3" s="106">
        <f>AE3+1</f>
        <v>44760</v>
      </c>
      <c r="AH3" s="107"/>
      <c r="AI3" s="106">
        <f>AG3+1</f>
        <v>44761</v>
      </c>
      <c r="AJ3" s="107"/>
      <c r="AK3" s="106">
        <f>AI3+1</f>
        <v>44762</v>
      </c>
      <c r="AL3" s="107"/>
      <c r="AM3" s="106">
        <f>AK3+1</f>
        <v>44763</v>
      </c>
      <c r="AN3" s="107"/>
      <c r="AO3" s="106">
        <f>AM3+1</f>
        <v>44764</v>
      </c>
      <c r="AP3" s="107"/>
      <c r="AQ3" s="106">
        <f>AO3+1</f>
        <v>44765</v>
      </c>
      <c r="AR3" s="107"/>
      <c r="AS3" s="106">
        <f>AQ3+1</f>
        <v>44766</v>
      </c>
      <c r="AT3" s="107"/>
      <c r="AU3" s="106">
        <f>AS3+1</f>
        <v>44767</v>
      </c>
      <c r="AV3" s="107"/>
      <c r="AW3" s="106">
        <f>AU3+1</f>
        <v>44768</v>
      </c>
      <c r="AX3" s="107"/>
      <c r="AY3" s="106">
        <f>AW3+1</f>
        <v>44769</v>
      </c>
      <c r="AZ3" s="107"/>
      <c r="BA3" s="106">
        <f>AY3+1</f>
        <v>44770</v>
      </c>
      <c r="BB3" s="107"/>
      <c r="BC3" s="106">
        <f>BA3+1</f>
        <v>44771</v>
      </c>
      <c r="BD3" s="107"/>
      <c r="BE3" s="106">
        <f>BC3+1</f>
        <v>44772</v>
      </c>
      <c r="BF3" s="107"/>
      <c r="BG3" s="106">
        <f>BE3+1</f>
        <v>44773</v>
      </c>
      <c r="BH3" s="107"/>
      <c r="BI3" s="106">
        <f>BG3+1</f>
        <v>44774</v>
      </c>
      <c r="BJ3" s="107"/>
      <c r="BK3" s="106">
        <f>BI3+1</f>
        <v>44775</v>
      </c>
      <c r="BL3" s="107"/>
      <c r="BM3" s="106">
        <f>BK3+1</f>
        <v>44776</v>
      </c>
      <c r="BN3" s="107"/>
    </row>
    <row r="4" spans="1:66" ht="15.75" customHeight="1">
      <c r="A4" s="102">
        <v>44746</v>
      </c>
      <c r="B4" s="103"/>
      <c r="C4" s="98"/>
      <c r="D4" s="91"/>
      <c r="E4" s="2"/>
      <c r="F4" s="3"/>
      <c r="G4" s="2"/>
      <c r="H4" s="3"/>
      <c r="I4" s="2"/>
      <c r="J4" s="3"/>
      <c r="K4" s="2"/>
      <c r="L4" s="3"/>
      <c r="M4" s="2"/>
      <c r="N4" s="3"/>
      <c r="O4" s="2"/>
      <c r="P4" s="3"/>
      <c r="Q4" s="2"/>
      <c r="R4" s="3"/>
      <c r="S4" s="2"/>
      <c r="T4" s="3"/>
      <c r="U4" s="2"/>
      <c r="V4" s="3"/>
      <c r="W4" s="2"/>
      <c r="X4" s="3"/>
      <c r="Y4" s="2"/>
      <c r="Z4" s="3"/>
      <c r="AA4" s="2"/>
      <c r="AB4" s="3"/>
      <c r="AC4" s="2"/>
      <c r="AD4" s="3"/>
      <c r="AE4" s="2"/>
      <c r="AF4" s="3"/>
      <c r="AG4" s="2"/>
      <c r="AH4" s="3"/>
      <c r="AI4" s="2"/>
      <c r="AJ4" s="3"/>
      <c r="AK4" s="2"/>
      <c r="AL4" s="3"/>
      <c r="AM4" s="2"/>
      <c r="AN4" s="3"/>
      <c r="AO4" s="2"/>
      <c r="AP4" s="3"/>
      <c r="AQ4" s="2"/>
      <c r="AR4" s="3"/>
      <c r="AS4" s="2"/>
      <c r="AT4" s="3"/>
      <c r="AU4" s="2"/>
      <c r="AV4" s="3"/>
      <c r="AW4" s="2"/>
      <c r="AX4" s="3"/>
      <c r="AY4" s="2"/>
      <c r="AZ4" s="3"/>
      <c r="BA4" s="2"/>
      <c r="BB4" s="3"/>
      <c r="BC4" s="2"/>
      <c r="BD4" s="3"/>
      <c r="BE4" s="2"/>
      <c r="BF4" s="3"/>
      <c r="BG4" s="2"/>
      <c r="BH4" s="3"/>
      <c r="BI4" s="2"/>
      <c r="BJ4" s="3"/>
      <c r="BK4" s="2"/>
      <c r="BL4" s="3"/>
      <c r="BM4" s="2"/>
      <c r="BN4" s="3"/>
    </row>
    <row r="5" spans="1:66" ht="15.75" customHeight="1">
      <c r="A5" s="6"/>
      <c r="B5" s="6"/>
      <c r="C5" s="98"/>
      <c r="D5" s="91"/>
      <c r="E5" s="2"/>
      <c r="F5" s="3"/>
      <c r="G5" s="2"/>
      <c r="H5" s="3"/>
      <c r="I5" s="2"/>
      <c r="J5" s="3"/>
      <c r="K5" s="2"/>
      <c r="L5" s="3"/>
      <c r="M5" s="2"/>
      <c r="N5" s="3"/>
      <c r="O5" s="2"/>
      <c r="P5" s="3"/>
      <c r="Q5" s="2"/>
      <c r="R5" s="3"/>
      <c r="S5" s="2"/>
      <c r="T5" s="3"/>
      <c r="U5" s="2"/>
      <c r="V5" s="3"/>
      <c r="W5" s="2"/>
      <c r="X5" s="3"/>
      <c r="Y5" s="2"/>
      <c r="Z5" s="3"/>
      <c r="AA5" s="2"/>
      <c r="AB5" s="3"/>
      <c r="AC5" s="2"/>
      <c r="AD5" s="3"/>
      <c r="AE5" s="2"/>
      <c r="AF5" s="3"/>
      <c r="AG5" s="2"/>
      <c r="AH5" s="3"/>
      <c r="AI5" s="2"/>
      <c r="AJ5" s="3"/>
      <c r="AK5" s="2"/>
      <c r="AL5" s="3"/>
      <c r="AM5" s="2"/>
      <c r="AN5" s="3"/>
      <c r="AO5" s="2"/>
      <c r="AP5" s="3"/>
      <c r="AQ5" s="2"/>
      <c r="AR5" s="3"/>
      <c r="AS5" s="2"/>
      <c r="AT5" s="3"/>
      <c r="AU5" s="2"/>
      <c r="AV5" s="3"/>
      <c r="AW5" s="2"/>
      <c r="AX5" s="3"/>
      <c r="AY5" s="2"/>
      <c r="AZ5" s="3"/>
      <c r="BA5" s="2"/>
      <c r="BB5" s="3"/>
      <c r="BC5" s="2"/>
      <c r="BD5" s="3"/>
      <c r="BE5" s="2"/>
      <c r="BF5" s="3"/>
      <c r="BG5" s="2"/>
      <c r="BH5" s="3"/>
      <c r="BI5" s="2"/>
      <c r="BJ5" s="3"/>
      <c r="BK5" s="2"/>
      <c r="BL5" s="3"/>
      <c r="BM5" s="2"/>
      <c r="BN5" s="3"/>
    </row>
    <row r="6" spans="1:66" ht="15.75" customHeight="1">
      <c r="A6" s="6"/>
      <c r="B6" s="6"/>
      <c r="C6" s="98"/>
      <c r="D6" s="91"/>
      <c r="E6" s="2"/>
      <c r="F6" s="3"/>
      <c r="G6" s="2"/>
      <c r="H6" s="3"/>
      <c r="I6" s="2"/>
      <c r="J6" s="3"/>
      <c r="K6" s="2"/>
      <c r="L6" s="3"/>
      <c r="M6" s="2"/>
      <c r="N6" s="3"/>
      <c r="O6" s="2"/>
      <c r="P6" s="3"/>
      <c r="Q6" s="2"/>
      <c r="R6" s="3"/>
      <c r="S6" s="2"/>
      <c r="T6" s="3"/>
      <c r="U6" s="2"/>
      <c r="V6" s="3"/>
      <c r="W6" s="2"/>
      <c r="X6" s="3"/>
      <c r="Y6" s="2"/>
      <c r="Z6" s="3"/>
      <c r="AA6" s="2"/>
      <c r="AB6" s="3"/>
      <c r="AC6" s="2"/>
      <c r="AD6" s="3"/>
      <c r="AE6" s="2"/>
      <c r="AF6" s="3"/>
      <c r="AG6" s="2"/>
      <c r="AH6" s="3"/>
      <c r="AI6" s="2"/>
      <c r="AJ6" s="3"/>
      <c r="AK6" s="2"/>
      <c r="AL6" s="3"/>
      <c r="AM6" s="2"/>
      <c r="AN6" s="3"/>
      <c r="AO6" s="2"/>
      <c r="AP6" s="3"/>
      <c r="AQ6" s="2"/>
      <c r="AR6" s="3"/>
      <c r="AS6" s="2"/>
      <c r="AT6" s="3"/>
      <c r="AU6" s="2"/>
      <c r="AV6" s="3"/>
      <c r="AW6" s="2"/>
      <c r="AX6" s="3"/>
      <c r="AY6" s="2"/>
      <c r="AZ6" s="3"/>
      <c r="BA6" s="2"/>
      <c r="BB6" s="3"/>
      <c r="BC6" s="2"/>
      <c r="BD6" s="3"/>
      <c r="BE6" s="2"/>
      <c r="BF6" s="3"/>
      <c r="BG6" s="2"/>
      <c r="BH6" s="3"/>
      <c r="BI6" s="2"/>
      <c r="BJ6" s="3"/>
      <c r="BK6" s="2"/>
      <c r="BL6" s="3"/>
      <c r="BM6" s="2"/>
      <c r="BN6" s="3"/>
    </row>
    <row r="7" spans="1:66" ht="15.75" customHeight="1">
      <c r="A7" s="23" t="s">
        <v>1</v>
      </c>
      <c r="B7" s="6"/>
      <c r="C7" s="99" t="s">
        <v>0</v>
      </c>
      <c r="D7" s="92"/>
      <c r="E7" s="2"/>
      <c r="F7" s="3"/>
      <c r="G7" s="2"/>
      <c r="H7" s="3"/>
      <c r="I7" s="2"/>
      <c r="J7" s="3"/>
      <c r="K7" s="2"/>
      <c r="L7" s="3"/>
      <c r="M7" s="2"/>
      <c r="N7" s="3"/>
      <c r="O7" s="2"/>
      <c r="P7" s="3"/>
      <c r="Q7" s="2"/>
      <c r="R7" s="3"/>
      <c r="S7" s="2"/>
      <c r="T7" s="3"/>
      <c r="U7" s="2"/>
      <c r="V7" s="3"/>
      <c r="W7" s="2"/>
      <c r="X7" s="3"/>
      <c r="Y7" s="2"/>
      <c r="Z7" s="3"/>
      <c r="AA7" s="2"/>
      <c r="AB7" s="3"/>
      <c r="AC7" s="2"/>
      <c r="AD7" s="3"/>
      <c r="AE7" s="2"/>
      <c r="AF7" s="3"/>
      <c r="AG7" s="2"/>
      <c r="AH7" s="3"/>
      <c r="AI7" s="2"/>
      <c r="AJ7" s="3"/>
      <c r="AK7" s="2"/>
      <c r="AL7" s="3"/>
      <c r="AM7" s="2"/>
      <c r="AN7" s="3"/>
      <c r="AO7" s="2"/>
      <c r="AP7" s="3"/>
      <c r="AQ7" s="2"/>
      <c r="AR7" s="3"/>
      <c r="AS7" s="2"/>
      <c r="AT7" s="3"/>
      <c r="AU7" s="2"/>
      <c r="AV7" s="3"/>
      <c r="AW7" s="2"/>
      <c r="AX7" s="3"/>
      <c r="AY7" s="2"/>
      <c r="AZ7" s="3"/>
      <c r="BA7" s="2"/>
      <c r="BB7" s="3"/>
      <c r="BC7" s="2"/>
      <c r="BD7" s="3"/>
      <c r="BE7" s="2"/>
      <c r="BF7" s="3"/>
      <c r="BG7" s="2"/>
      <c r="BH7" s="3"/>
      <c r="BI7" s="2"/>
      <c r="BJ7" s="3"/>
      <c r="BK7" s="2"/>
      <c r="BL7" s="3"/>
      <c r="BM7" s="2"/>
      <c r="BN7" s="3"/>
    </row>
    <row r="8" spans="1:66" ht="12.75">
      <c r="A8" s="67" t="s">
        <v>45</v>
      </c>
      <c r="B8" s="17"/>
      <c r="C8" s="4">
        <f aca="true" t="shared" si="0" ref="C8:C13">SUM(E8:BN8)</f>
        <v>162</v>
      </c>
      <c r="D8" s="18">
        <v>15</v>
      </c>
      <c r="E8" s="20">
        <v>40</v>
      </c>
      <c r="F8" s="5"/>
      <c r="G8" s="20">
        <v>41</v>
      </c>
      <c r="H8" s="5"/>
      <c r="I8" s="20">
        <v>40</v>
      </c>
      <c r="J8" s="5"/>
      <c r="K8" s="20">
        <v>41</v>
      </c>
      <c r="L8" s="5"/>
      <c r="M8" s="20"/>
      <c r="N8" s="5"/>
      <c r="O8" s="20"/>
      <c r="P8" s="5"/>
      <c r="Q8" s="20"/>
      <c r="R8" s="5"/>
      <c r="S8" s="20"/>
      <c r="T8" s="5"/>
      <c r="U8" s="20"/>
      <c r="V8" s="5"/>
      <c r="W8" s="20"/>
      <c r="X8" s="5"/>
      <c r="Y8" s="20"/>
      <c r="Z8" s="5"/>
      <c r="AA8" s="20"/>
      <c r="AB8" s="5"/>
      <c r="AC8" s="20"/>
      <c r="AD8" s="5"/>
      <c r="AE8" s="20"/>
      <c r="AF8" s="5"/>
      <c r="AG8" s="20"/>
      <c r="AH8" s="5"/>
      <c r="AI8" s="20"/>
      <c r="AJ8" s="5"/>
      <c r="AK8" s="20"/>
      <c r="AL8" s="5"/>
      <c r="AM8" s="20"/>
      <c r="AN8" s="5"/>
      <c r="AO8" s="20"/>
      <c r="AP8" s="5"/>
      <c r="AQ8" s="20"/>
      <c r="AR8" s="5"/>
      <c r="AS8" s="20"/>
      <c r="AT8" s="5"/>
      <c r="AU8" s="20"/>
      <c r="AV8" s="5"/>
      <c r="AW8" s="20"/>
      <c r="AX8" s="5"/>
      <c r="AY8" s="20"/>
      <c r="AZ8" s="5"/>
      <c r="BA8" s="20"/>
      <c r="BB8" s="5"/>
      <c r="BC8" s="20"/>
      <c r="BD8" s="5"/>
      <c r="BE8" s="20"/>
      <c r="BF8" s="5"/>
      <c r="BG8" s="20"/>
      <c r="BH8" s="5"/>
      <c r="BI8" s="20"/>
      <c r="BJ8" s="5"/>
      <c r="BK8" s="20"/>
      <c r="BL8" s="5"/>
      <c r="BM8" s="20"/>
      <c r="BN8" s="5"/>
    </row>
    <row r="9" spans="1:66" ht="12.75">
      <c r="A9" s="67" t="s">
        <v>46</v>
      </c>
      <c r="B9" s="17"/>
      <c r="C9" s="4">
        <f t="shared" si="0"/>
        <v>43</v>
      </c>
      <c r="D9" s="18">
        <v>18</v>
      </c>
      <c r="E9" s="20">
        <v>12</v>
      </c>
      <c r="F9" s="5"/>
      <c r="G9" s="20">
        <v>11</v>
      </c>
      <c r="H9" s="5"/>
      <c r="I9" s="20">
        <v>10</v>
      </c>
      <c r="J9" s="5"/>
      <c r="K9" s="20">
        <v>10</v>
      </c>
      <c r="L9" s="5"/>
      <c r="M9" s="20"/>
      <c r="N9" s="5"/>
      <c r="O9" s="20"/>
      <c r="P9" s="5"/>
      <c r="Q9" s="20"/>
      <c r="R9" s="5"/>
      <c r="S9" s="20"/>
      <c r="T9" s="5"/>
      <c r="U9" s="20"/>
      <c r="V9" s="5"/>
      <c r="W9" s="20"/>
      <c r="X9" s="5"/>
      <c r="Y9" s="20"/>
      <c r="Z9" s="5"/>
      <c r="AA9" s="20"/>
      <c r="AB9" s="5"/>
      <c r="AC9" s="20"/>
      <c r="AD9" s="5"/>
      <c r="AE9" s="20"/>
      <c r="AF9" s="5"/>
      <c r="AG9" s="20"/>
      <c r="AH9" s="5"/>
      <c r="AI9" s="20"/>
      <c r="AJ9" s="5"/>
      <c r="AK9" s="20"/>
      <c r="AL9" s="5"/>
      <c r="AM9" s="20"/>
      <c r="AN9" s="5"/>
      <c r="AO9" s="20"/>
      <c r="AP9" s="5"/>
      <c r="AQ9" s="20"/>
      <c r="AR9" s="5"/>
      <c r="AS9" s="20"/>
      <c r="AT9" s="5"/>
      <c r="AU9" s="20"/>
      <c r="AV9" s="5"/>
      <c r="AW9" s="20"/>
      <c r="AX9" s="5"/>
      <c r="AY9" s="20"/>
      <c r="AZ9" s="5"/>
      <c r="BA9" s="20"/>
      <c r="BB9" s="5"/>
      <c r="BC9" s="20"/>
      <c r="BD9" s="5"/>
      <c r="BE9" s="20"/>
      <c r="BF9" s="5"/>
      <c r="BG9" s="20"/>
      <c r="BH9" s="5"/>
      <c r="BI9" s="20"/>
      <c r="BJ9" s="5"/>
      <c r="BK9" s="20"/>
      <c r="BL9" s="5"/>
      <c r="BM9" s="20"/>
      <c r="BN9" s="5"/>
    </row>
    <row r="10" spans="1:66" ht="12.75">
      <c r="A10" s="67" t="s">
        <v>47</v>
      </c>
      <c r="B10" s="17"/>
      <c r="C10" s="4">
        <f t="shared" si="0"/>
        <v>5</v>
      </c>
      <c r="D10" s="18">
        <v>10</v>
      </c>
      <c r="E10" s="20">
        <v>1</v>
      </c>
      <c r="F10" s="5"/>
      <c r="G10" s="20">
        <v>1</v>
      </c>
      <c r="H10" s="5"/>
      <c r="I10" s="20">
        <v>1</v>
      </c>
      <c r="J10" s="5"/>
      <c r="K10" s="20">
        <v>2</v>
      </c>
      <c r="L10" s="5"/>
      <c r="M10" s="20"/>
      <c r="N10" s="5"/>
      <c r="O10" s="20"/>
      <c r="P10" s="5"/>
      <c r="Q10" s="20"/>
      <c r="R10" s="5"/>
      <c r="S10" s="20"/>
      <c r="T10" s="5"/>
      <c r="U10" s="20"/>
      <c r="V10" s="5"/>
      <c r="W10" s="20"/>
      <c r="X10" s="5"/>
      <c r="Y10" s="20"/>
      <c r="Z10" s="5"/>
      <c r="AA10" s="20"/>
      <c r="AB10" s="5"/>
      <c r="AC10" s="20"/>
      <c r="AD10" s="5"/>
      <c r="AE10" s="20"/>
      <c r="AF10" s="5"/>
      <c r="AG10" s="20"/>
      <c r="AH10" s="5"/>
      <c r="AI10" s="20"/>
      <c r="AJ10" s="5"/>
      <c r="AK10" s="20"/>
      <c r="AL10" s="5"/>
      <c r="AM10" s="20"/>
      <c r="AN10" s="5"/>
      <c r="AO10" s="20"/>
      <c r="AP10" s="5"/>
      <c r="AQ10" s="20"/>
      <c r="AR10" s="5"/>
      <c r="AS10" s="20"/>
      <c r="AT10" s="5"/>
      <c r="AU10" s="20"/>
      <c r="AV10" s="5"/>
      <c r="AW10" s="20"/>
      <c r="AX10" s="5"/>
      <c r="AY10" s="20"/>
      <c r="AZ10" s="5"/>
      <c r="BA10" s="20"/>
      <c r="BB10" s="5"/>
      <c r="BC10" s="20"/>
      <c r="BD10" s="5"/>
      <c r="BE10" s="20"/>
      <c r="BF10" s="5"/>
      <c r="BG10" s="20"/>
      <c r="BH10" s="5"/>
      <c r="BI10" s="20"/>
      <c r="BJ10" s="5"/>
      <c r="BK10" s="20"/>
      <c r="BL10" s="5"/>
      <c r="BM10" s="20"/>
      <c r="BN10" s="5"/>
    </row>
    <row r="11" spans="1:66" ht="12.75">
      <c r="A11" s="67" t="s">
        <v>48</v>
      </c>
      <c r="B11" s="17"/>
      <c r="C11" s="4">
        <f t="shared" si="0"/>
        <v>0</v>
      </c>
      <c r="D11" s="18"/>
      <c r="E11" s="20"/>
      <c r="F11" s="5"/>
      <c r="G11" s="20"/>
      <c r="H11" s="5"/>
      <c r="I11" s="20"/>
      <c r="J11" s="5"/>
      <c r="K11" s="20"/>
      <c r="L11" s="5"/>
      <c r="M11" s="20"/>
      <c r="N11" s="5"/>
      <c r="O11" s="20"/>
      <c r="P11" s="5"/>
      <c r="Q11" s="20"/>
      <c r="R11" s="5"/>
      <c r="S11" s="20"/>
      <c r="T11" s="5"/>
      <c r="U11" s="20"/>
      <c r="V11" s="5"/>
      <c r="W11" s="20"/>
      <c r="X11" s="5"/>
      <c r="Y11" s="20"/>
      <c r="Z11" s="5"/>
      <c r="AA11" s="20"/>
      <c r="AB11" s="5"/>
      <c r="AC11" s="20"/>
      <c r="AD11" s="5"/>
      <c r="AE11" s="20"/>
      <c r="AF11" s="5"/>
      <c r="AG11" s="20"/>
      <c r="AH11" s="5"/>
      <c r="AI11" s="20"/>
      <c r="AJ11" s="5"/>
      <c r="AK11" s="20"/>
      <c r="AL11" s="5"/>
      <c r="AM11" s="20"/>
      <c r="AN11" s="5"/>
      <c r="AO11" s="20"/>
      <c r="AP11" s="5"/>
      <c r="AQ11" s="20"/>
      <c r="AR11" s="5"/>
      <c r="AS11" s="20"/>
      <c r="AT11" s="5"/>
      <c r="AU11" s="20"/>
      <c r="AV11" s="5"/>
      <c r="AW11" s="20"/>
      <c r="AX11" s="5"/>
      <c r="AY11" s="20"/>
      <c r="AZ11" s="5"/>
      <c r="BA11" s="20"/>
      <c r="BB11" s="5"/>
      <c r="BC11" s="20"/>
      <c r="BD11" s="5"/>
      <c r="BE11" s="20"/>
      <c r="BF11" s="5"/>
      <c r="BG11" s="20"/>
      <c r="BH11" s="5"/>
      <c r="BI11" s="20"/>
      <c r="BJ11" s="5"/>
      <c r="BK11" s="20"/>
      <c r="BL11" s="5"/>
      <c r="BM11" s="20"/>
      <c r="BN11" s="5"/>
    </row>
    <row r="12" spans="1:66" ht="12.75">
      <c r="A12" s="67" t="s">
        <v>49</v>
      </c>
      <c r="B12" s="17"/>
      <c r="C12" s="4">
        <f t="shared" si="0"/>
        <v>0</v>
      </c>
      <c r="D12" s="18"/>
      <c r="E12" s="20"/>
      <c r="F12" s="5"/>
      <c r="G12" s="20"/>
      <c r="H12" s="5"/>
      <c r="I12" s="20"/>
      <c r="J12" s="5"/>
      <c r="K12" s="20"/>
      <c r="L12" s="5"/>
      <c r="M12" s="20"/>
      <c r="N12" s="5"/>
      <c r="O12" s="20"/>
      <c r="P12" s="5"/>
      <c r="Q12" s="20"/>
      <c r="R12" s="5"/>
      <c r="S12" s="20"/>
      <c r="T12" s="5"/>
      <c r="U12" s="20"/>
      <c r="V12" s="5"/>
      <c r="W12" s="20"/>
      <c r="X12" s="5"/>
      <c r="Y12" s="20"/>
      <c r="Z12" s="5"/>
      <c r="AA12" s="20"/>
      <c r="AB12" s="5"/>
      <c r="AC12" s="20"/>
      <c r="AD12" s="5"/>
      <c r="AE12" s="20"/>
      <c r="AF12" s="5"/>
      <c r="AG12" s="20"/>
      <c r="AH12" s="5"/>
      <c r="AI12" s="20"/>
      <c r="AJ12" s="5"/>
      <c r="AK12" s="20"/>
      <c r="AL12" s="5"/>
      <c r="AM12" s="20"/>
      <c r="AN12" s="5"/>
      <c r="AO12" s="20"/>
      <c r="AP12" s="5"/>
      <c r="AQ12" s="20"/>
      <c r="AR12" s="5"/>
      <c r="AS12" s="20"/>
      <c r="AT12" s="5"/>
      <c r="AU12" s="20"/>
      <c r="AV12" s="5"/>
      <c r="AW12" s="20"/>
      <c r="AX12" s="5"/>
      <c r="AY12" s="20"/>
      <c r="AZ12" s="5"/>
      <c r="BA12" s="20"/>
      <c r="BB12" s="5"/>
      <c r="BC12" s="20"/>
      <c r="BD12" s="5"/>
      <c r="BE12" s="20"/>
      <c r="BF12" s="5"/>
      <c r="BG12" s="20"/>
      <c r="BH12" s="5"/>
      <c r="BI12" s="20"/>
      <c r="BJ12" s="5"/>
      <c r="BK12" s="20"/>
      <c r="BL12" s="5"/>
      <c r="BM12" s="20"/>
      <c r="BN12" s="5"/>
    </row>
    <row r="13" spans="1:66" ht="12.75">
      <c r="A13" s="67" t="s">
        <v>50</v>
      </c>
      <c r="B13" s="17"/>
      <c r="C13" s="4">
        <f t="shared" si="0"/>
        <v>0</v>
      </c>
      <c r="D13" s="19"/>
      <c r="E13" s="20"/>
      <c r="F13" s="5"/>
      <c r="G13" s="20"/>
      <c r="H13" s="5"/>
      <c r="I13" s="20"/>
      <c r="J13" s="5"/>
      <c r="K13" s="20"/>
      <c r="L13" s="5"/>
      <c r="M13" s="20"/>
      <c r="N13" s="5"/>
      <c r="O13" s="20"/>
      <c r="P13" s="5"/>
      <c r="Q13" s="20"/>
      <c r="R13" s="5"/>
      <c r="S13" s="20"/>
      <c r="T13" s="5"/>
      <c r="U13" s="20"/>
      <c r="V13" s="5"/>
      <c r="W13" s="20"/>
      <c r="X13" s="5"/>
      <c r="Y13" s="20"/>
      <c r="Z13" s="5"/>
      <c r="AA13" s="20"/>
      <c r="AB13" s="5"/>
      <c r="AC13" s="20"/>
      <c r="AD13" s="5"/>
      <c r="AE13" s="20"/>
      <c r="AF13" s="5"/>
      <c r="AG13" s="20"/>
      <c r="AH13" s="5"/>
      <c r="AI13" s="20"/>
      <c r="AJ13" s="5"/>
      <c r="AK13" s="20"/>
      <c r="AL13" s="5"/>
      <c r="AM13" s="20"/>
      <c r="AN13" s="5"/>
      <c r="AO13" s="20"/>
      <c r="AP13" s="5"/>
      <c r="AQ13" s="20"/>
      <c r="AR13" s="5"/>
      <c r="AS13" s="20"/>
      <c r="AT13" s="5"/>
      <c r="AU13" s="20"/>
      <c r="AV13" s="5"/>
      <c r="AW13" s="20"/>
      <c r="AX13" s="5"/>
      <c r="AY13" s="20"/>
      <c r="AZ13" s="5"/>
      <c r="BA13" s="20"/>
      <c r="BB13" s="5"/>
      <c r="BC13" s="20"/>
      <c r="BD13" s="5"/>
      <c r="BE13" s="20"/>
      <c r="BF13" s="5"/>
      <c r="BG13" s="20"/>
      <c r="BH13" s="5"/>
      <c r="BI13" s="20"/>
      <c r="BJ13" s="5"/>
      <c r="BK13" s="20"/>
      <c r="BL13" s="5"/>
      <c r="BM13" s="20"/>
      <c r="BN13" s="5"/>
    </row>
    <row r="14" spans="1:66" ht="12.75">
      <c r="A14" s="6"/>
      <c r="B14" s="6"/>
      <c r="C14" s="6"/>
      <c r="D14" s="7"/>
      <c r="E14" s="8"/>
      <c r="F14" s="9"/>
      <c r="G14" s="8"/>
      <c r="H14" s="9"/>
      <c r="I14" s="8"/>
      <c r="J14" s="9"/>
      <c r="K14" s="8"/>
      <c r="L14" s="9"/>
      <c r="M14" s="8"/>
      <c r="N14" s="9"/>
      <c r="O14" s="8"/>
      <c r="P14" s="9"/>
      <c r="Q14" s="8"/>
      <c r="R14" s="9"/>
      <c r="S14" s="8"/>
      <c r="T14" s="9"/>
      <c r="U14" s="8"/>
      <c r="V14" s="9"/>
      <c r="W14" s="8"/>
      <c r="X14" s="9"/>
      <c r="Y14" s="8"/>
      <c r="Z14" s="9"/>
      <c r="AA14" s="8"/>
      <c r="AB14" s="9"/>
      <c r="AC14" s="8"/>
      <c r="AD14" s="9"/>
      <c r="AE14" s="8"/>
      <c r="AF14" s="9"/>
      <c r="AG14" s="8"/>
      <c r="AH14" s="9"/>
      <c r="AI14" s="8"/>
      <c r="AJ14" s="9"/>
      <c r="AK14" s="8"/>
      <c r="AL14" s="9"/>
      <c r="AM14" s="8"/>
      <c r="AN14" s="9"/>
      <c r="AO14" s="8"/>
      <c r="AP14" s="9"/>
      <c r="AQ14" s="8"/>
      <c r="AR14" s="9"/>
      <c r="AS14" s="8"/>
      <c r="AT14" s="9"/>
      <c r="AU14" s="8"/>
      <c r="AV14" s="9"/>
      <c r="AW14" s="8"/>
      <c r="AX14" s="9"/>
      <c r="AY14" s="8"/>
      <c r="AZ14" s="9"/>
      <c r="BA14" s="8"/>
      <c r="BB14" s="9"/>
      <c r="BC14" s="8"/>
      <c r="BD14" s="9"/>
      <c r="BE14" s="8"/>
      <c r="BF14" s="9"/>
      <c r="BG14" s="8"/>
      <c r="BH14" s="9"/>
      <c r="BI14" s="8"/>
      <c r="BJ14" s="9"/>
      <c r="BK14" s="8"/>
      <c r="BL14" s="9"/>
      <c r="BM14" s="8"/>
      <c r="BN14" s="9"/>
    </row>
    <row r="15" spans="1:66" ht="12.75">
      <c r="A15" s="80" t="s">
        <v>62</v>
      </c>
      <c r="B15" s="10"/>
      <c r="C15" s="10"/>
      <c r="D15" s="11"/>
      <c r="E15" s="13">
        <f>IF(SUM(E8:E13)&gt;0,((E8*$D$8)+(E9*$D$9)+(E10*$D$10)+(E11*$D$11)+(E12*$D$12)+(E13*$D$13))/60,0)</f>
        <v>13.766666666666667</v>
      </c>
      <c r="F15" s="12"/>
      <c r="G15" s="13">
        <f>IF(SUM(G8:G13)&gt;0,((G8*$D$8)+(G9*$D$9)+(G10*$D$10)+(G11*$D$11)+(G12*$D$12)+(G13*$D$13))/60,0)</f>
        <v>13.716666666666667</v>
      </c>
      <c r="H15" s="12"/>
      <c r="I15" s="13">
        <f>IF(SUM(I8:I13)&gt;0,((I8*$D$8)+(I9*$D$9)+(I10*$D$10)+(I11*$D$11)+(I12*$D$12)+(I13*$D$13))/60,0)</f>
        <v>13.166666666666666</v>
      </c>
      <c r="J15" s="12"/>
      <c r="K15" s="13">
        <f>IF(SUM(K8:K13)&gt;0,((K8*$D$8)+(K9*$D$9)+(K10*$D$10)+(K11*$D$11)+(K12*$D$12)+(K13*$D$13))/60,0)</f>
        <v>13.583333333333334</v>
      </c>
      <c r="L15" s="12"/>
      <c r="M15" s="13">
        <f>IF(SUM(M8:M13)&gt;0,((M8*$D$8)+(M9*$D$9)+(M10*$D$10)+(M11*$D$11)+(M12*$D$12)+(M13*$D$13))/60,0)</f>
        <v>0</v>
      </c>
      <c r="N15" s="12"/>
      <c r="O15" s="13">
        <f>IF(SUM(O8:O13)&gt;0,((O8*$D$8)+(O9*$D$9)+(O10*$D$10)+(O11*$D$11)+(O12*$D$12)+(O13*$D$13))/60,0)</f>
        <v>0</v>
      </c>
      <c r="P15" s="12"/>
      <c r="Q15" s="13">
        <f>IF(SUM(Q8:Q13)&gt;0,((Q8*$D$8)+(Q9*$D$9)+(Q10*$D$10)+(Q11*$D$11)+(Q12*$D$12)+(Q13*$D$13))/60,0)</f>
        <v>0</v>
      </c>
      <c r="R15" s="12"/>
      <c r="S15" s="13">
        <f>IF(SUM(S8:S13)&gt;0,((S8*$D$8)+(S9*$D$9)+(S10*$D$10)+(S11*$D$11)+(S12*$D$12)+(S13*$D$13))/60,0)</f>
        <v>0</v>
      </c>
      <c r="T15" s="12"/>
      <c r="U15" s="13">
        <f>IF(SUM(U8:U13)&gt;0,((U8*$D$8)+(U9*$D$9)+(U10*$D$10)+(U11*$D$11)+(U12*$D$12)+(U13*$D$13))/60,0)</f>
        <v>0</v>
      </c>
      <c r="V15" s="12"/>
      <c r="W15" s="13">
        <f>IF(SUM(W8:W13)&gt;0,((W8*$D$8)+(W9*$D$9)+(W10*$D$10)+(W11*$D$11)+(W12*$D$12)+(W13*$D$13))/60,0)</f>
        <v>0</v>
      </c>
      <c r="X15" s="12"/>
      <c r="Y15" s="13">
        <f>IF(SUM(Y8:Y13)&gt;0,((Y8*$D$8)+(Y9*$D$9)+(Y10*$D$10)+(Y11*$D$11)+(Y12*$D$12)+(Y13*$D$13))/60,0)</f>
        <v>0</v>
      </c>
      <c r="Z15" s="12"/>
      <c r="AA15" s="13">
        <f>IF(SUM(AA8:AA13)&gt;0,((AA8*$D$8)+(AA9*$D$9)+(AA10*$D$10)+(AA11*$D$11)+(AA12*$D$12)+(AA13*$D$13))/60,0)</f>
        <v>0</v>
      </c>
      <c r="AB15" s="12"/>
      <c r="AC15" s="13">
        <f>IF(SUM(AC8:AC13)&gt;0,((AC8*$D$8)+(AC9*$D$9)+(AC10*$D$10)+(AC11*$D$11)+(AC12*$D$12)+(AC13*$D$13))/60,0)</f>
        <v>0</v>
      </c>
      <c r="AD15" s="12"/>
      <c r="AE15" s="13">
        <f>IF(SUM(AE8:AE13)&gt;0,((AE8*$D$8)+(AE9*$D$9)+(AE10*$D$10)+(AE11*$D$11)+(AE12*$D$12)+(AE13*$D$13))/60,0)</f>
        <v>0</v>
      </c>
      <c r="AF15" s="12"/>
      <c r="AG15" s="13">
        <f>IF(SUM(AG8:AG13)&gt;0,((AG8*$D$8)+(AG9*$D$9)+(AG10*$D$10)+(AG11*$D$11)+(AG12*$D$12)+(AG13*$D$13))/60,0)</f>
        <v>0</v>
      </c>
      <c r="AH15" s="12"/>
      <c r="AI15" s="13">
        <f>IF(SUM(AI8:AI13)&gt;0,((AI8*$D$8)+(AI9*$D$9)+(AI10*$D$10)+(AI11*$D$11)+(AI12*$D$12)+(AI13*$D$13))/60,0)</f>
        <v>0</v>
      </c>
      <c r="AJ15" s="12"/>
      <c r="AK15" s="13">
        <f>IF(SUM(AK8:AK13)&gt;0,((AK8*$D$8)+(AK9*$D$9)+(AK10*$D$10)+(AK11*$D$11)+(AK12*$D$12)+(AK13*$D$13))/60,0)</f>
        <v>0</v>
      </c>
      <c r="AL15" s="12"/>
      <c r="AM15" s="13">
        <f>IF(SUM(AM8:AM13)&gt;0,((AM8*$D$8)+(AM9*$D$9)+(AM10*$D$10)+(AM11*$D$11)+(AM12*$D$12)+(AM13*$D$13))/60,0)</f>
        <v>0</v>
      </c>
      <c r="AN15" s="12"/>
      <c r="AO15" s="13">
        <f>IF(SUM(AO8:AO13)&gt;0,((AO8*$D$8)+(AO9*$D$9)+(AO10*$D$10)+(AO11*$D$11)+(AO12*$D$12)+(AO13*$D$13))/60,0)</f>
        <v>0</v>
      </c>
      <c r="AP15" s="12"/>
      <c r="AQ15" s="13">
        <f>IF(SUM(AQ8:AQ13)&gt;0,((AQ8*$D$8)+(AQ9*$D$9)+(AQ10*$D$10)+(AQ11*$D$11)+(AQ12*$D$12)+(AQ13*$D$13))/60,0)</f>
        <v>0</v>
      </c>
      <c r="AR15" s="12"/>
      <c r="AS15" s="13">
        <f>IF(SUM(AS8:AS13)&gt;0,((AS8*$D$8)+(AS9*$D$9)+(AS10*$D$10)+(AS11*$D$11)+(AS12*$D$12)+(AS13*$D$13))/60,0)</f>
        <v>0</v>
      </c>
      <c r="AT15" s="12"/>
      <c r="AU15" s="13">
        <f>IF(SUM(AU8:AU13)&gt;0,((AU8*$D$8)+(AU9*$D$9)+(AU10*$D$10)+(AU11*$D$11)+(AU12*$D$12)+(AU13*$D$13))/60,0)</f>
        <v>0</v>
      </c>
      <c r="AV15" s="12"/>
      <c r="AW15" s="13">
        <f>IF(SUM(AW8:AW13)&gt;0,((AW8*$D$8)+(AW9*$D$9)+(AW10*$D$10)+(AW11*$D$11)+(AW12*$D$12)+(AW13*$D$13))/60,0)</f>
        <v>0</v>
      </c>
      <c r="AX15" s="12"/>
      <c r="AY15" s="13">
        <f>IF(SUM(AY8:AY13)&gt;0,((AY8*$D$8)+(AY9*$D$9)+(AY10*$D$10)+(AY11*$D$11)+(AY12*$D$12)+(AY13*$D$13))/60,0)</f>
        <v>0</v>
      </c>
      <c r="AZ15" s="12"/>
      <c r="BA15" s="13">
        <f>IF(SUM(BA8:BA13)&gt;0,((BA8*$D$8)+(BA9*$D$9)+(BA10*$D$10)+(BA11*$D$11)+(BA12*$D$12)+(BA13*$D$13))/60,0)</f>
        <v>0</v>
      </c>
      <c r="BB15" s="12"/>
      <c r="BC15" s="13">
        <f>IF(SUM(BC8:BC13)&gt;0,((BC8*$D$8)+(BC9*$D$9)+(BC10*$D$10)+(BC11*$D$11)+(BC12*$D$12)+(BC13*$D$13))/60,0)</f>
        <v>0</v>
      </c>
      <c r="BD15" s="12"/>
      <c r="BE15" s="13">
        <f>IF(SUM(BE8:BE13)&gt;0,((BE8*$D$8)+(BE9*$D$9)+(BE10*$D$10)+(BE11*$D$11)+(BE12*$D$12)+(BE13*$D$13))/60,0)</f>
        <v>0</v>
      </c>
      <c r="BF15" s="12"/>
      <c r="BG15" s="13">
        <f>IF(SUM(BG8:BG13)&gt;0,((BG8*$D$8)+(BG9*$D$9)+(BG10*$D$10)+(BG11*$D$11)+(BG12*$D$12)+(BG13*$D$13))/60,0)</f>
        <v>0</v>
      </c>
      <c r="BH15" s="12"/>
      <c r="BI15" s="13">
        <f>IF(SUM(BI8:BI13)&gt;0,((BI8*$D$8)+(BI9*$D$9)+(BI10*$D$10)+(BI11*$D$11)+(BI12*$D$12)+(BI13*$D$13))/60,0)</f>
        <v>0</v>
      </c>
      <c r="BJ15" s="12"/>
      <c r="BK15" s="13">
        <f>IF(SUM(BK8:BK13)&gt;0,((BK8*$D$8)+(BK9*$D$9)+(BK10*$D$10)+(BK11*$D$11)+(BK12*$D$12)+(BK13*$D$13))/60,0)</f>
        <v>0</v>
      </c>
      <c r="BL15" s="12"/>
      <c r="BM15" s="13">
        <f>IF(SUM(BM8:BM13)&gt;0,((BM8*$D$8)+(BM9*$D$9)+(BM10*$D$10)+(BM11*$D$11)+(BM12*$D$12)+(BM13*$D$13))/60,0)</f>
        <v>0</v>
      </c>
      <c r="BN15" s="12"/>
    </row>
    <row r="16" spans="1:66" ht="12.75">
      <c r="A16" s="80" t="s">
        <v>63</v>
      </c>
      <c r="B16" s="10"/>
      <c r="C16" s="10"/>
      <c r="D16" s="11"/>
      <c r="E16" s="13">
        <f>F17*24</f>
        <v>15</v>
      </c>
      <c r="F16" s="32"/>
      <c r="G16" s="13">
        <f>H17*24</f>
        <v>8</v>
      </c>
      <c r="H16" s="32"/>
      <c r="I16" s="13">
        <f>J17*24</f>
        <v>8</v>
      </c>
      <c r="J16" s="32"/>
      <c r="K16" s="13">
        <f>L17*24</f>
        <v>15.999999999999996</v>
      </c>
      <c r="L16" s="32"/>
      <c r="M16" s="13">
        <f>N17*24</f>
        <v>0</v>
      </c>
      <c r="N16" s="32"/>
      <c r="O16" s="13">
        <f>P17*24</f>
        <v>0</v>
      </c>
      <c r="P16" s="32"/>
      <c r="Q16" s="13">
        <f>R17*24</f>
        <v>0</v>
      </c>
      <c r="R16" s="32"/>
      <c r="S16" s="13">
        <f>T17*24</f>
        <v>0</v>
      </c>
      <c r="T16" s="32"/>
      <c r="U16" s="13">
        <f>V17*24</f>
        <v>0</v>
      </c>
      <c r="V16" s="32"/>
      <c r="W16" s="13">
        <f>X17*24</f>
        <v>0</v>
      </c>
      <c r="X16" s="32"/>
      <c r="Y16" s="13">
        <f>Z17*24</f>
        <v>0</v>
      </c>
      <c r="Z16" s="32"/>
      <c r="AA16" s="13">
        <f>AB17*24</f>
        <v>0</v>
      </c>
      <c r="AB16" s="32"/>
      <c r="AC16" s="13">
        <f>AD17*24</f>
        <v>0</v>
      </c>
      <c r="AD16" s="32"/>
      <c r="AE16" s="13">
        <f>AF17*24</f>
        <v>0</v>
      </c>
      <c r="AF16" s="32"/>
      <c r="AG16" s="13">
        <f>AH17*24</f>
        <v>0</v>
      </c>
      <c r="AH16" s="32"/>
      <c r="AI16" s="13">
        <f>AJ17*24</f>
        <v>0</v>
      </c>
      <c r="AJ16" s="32"/>
      <c r="AK16" s="13">
        <f>AL17*24</f>
        <v>0</v>
      </c>
      <c r="AL16" s="32"/>
      <c r="AM16" s="13">
        <f>AN17*24</f>
        <v>0</v>
      </c>
      <c r="AN16" s="32"/>
      <c r="AO16" s="13">
        <f>AP17*24</f>
        <v>0</v>
      </c>
      <c r="AP16" s="32"/>
      <c r="AQ16" s="13">
        <f>AR17*24</f>
        <v>0</v>
      </c>
      <c r="AR16" s="32"/>
      <c r="AS16" s="13">
        <f>AT17*24</f>
        <v>0</v>
      </c>
      <c r="AT16" s="32"/>
      <c r="AU16" s="13">
        <f>AV17*24</f>
        <v>0</v>
      </c>
      <c r="AV16" s="32"/>
      <c r="AW16" s="13">
        <f>AX17*24</f>
        <v>0</v>
      </c>
      <c r="AX16" s="32"/>
      <c r="AY16" s="13">
        <f>AZ17*24</f>
        <v>0</v>
      </c>
      <c r="AZ16" s="32"/>
      <c r="BA16" s="13">
        <f>BB17*24</f>
        <v>0</v>
      </c>
      <c r="BB16" s="32"/>
      <c r="BC16" s="13">
        <f>BD17*24</f>
        <v>0</v>
      </c>
      <c r="BD16" s="32"/>
      <c r="BE16" s="13">
        <f>BF17*24</f>
        <v>0</v>
      </c>
      <c r="BF16" s="32"/>
      <c r="BG16" s="13">
        <f>BH17*24</f>
        <v>0</v>
      </c>
      <c r="BH16" s="32"/>
      <c r="BI16" s="13">
        <f>BJ17*24</f>
        <v>0</v>
      </c>
      <c r="BJ16" s="32"/>
      <c r="BK16" s="13">
        <f>BL17*24</f>
        <v>0</v>
      </c>
      <c r="BL16" s="32"/>
      <c r="BM16" s="13">
        <f>BN17*24</f>
        <v>0</v>
      </c>
      <c r="BN16" s="32"/>
    </row>
    <row r="17" spans="1:66" ht="12.75">
      <c r="A17" s="80" t="s">
        <v>64</v>
      </c>
      <c r="B17" s="10"/>
      <c r="C17" s="10"/>
      <c r="D17" s="14"/>
      <c r="E17" s="15">
        <f>E16-E15</f>
        <v>1.2333333333333325</v>
      </c>
      <c r="F17" s="16">
        <f>SUMIF($D$20:$D$39,"Prod",F20:F39)-SUMIF($D$20:$D$39,"Prod",E20:E39)</f>
        <v>0.625</v>
      </c>
      <c r="G17" s="15">
        <f>G16-G15</f>
        <v>-5.716666666666667</v>
      </c>
      <c r="H17" s="16">
        <f>SUMIF($D$20:$D$39,"Prod",H20:H39)-SUMIF($D$20:$D$39,"Prod",G20:G39)</f>
        <v>0.33333333333333337</v>
      </c>
      <c r="I17" s="15">
        <f>I16-I15</f>
        <v>-5.166666666666666</v>
      </c>
      <c r="J17" s="16">
        <f>SUMIF($D$20:$D$39,"Prod",J20:J39)-SUMIF($D$20:$D$39,"Prod",I20:I39)</f>
        <v>0.33333333333333337</v>
      </c>
      <c r="K17" s="15">
        <f>K16-K15</f>
        <v>2.4166666666666625</v>
      </c>
      <c r="L17" s="16">
        <f>SUMIF($D$20:$D$39,"Prod",L20:L39)-SUMIF($D$20:$D$39,"Prod",K20:K39)</f>
        <v>0.6666666666666665</v>
      </c>
      <c r="M17" s="15">
        <f>M16-M15</f>
        <v>0</v>
      </c>
      <c r="N17" s="16">
        <f>SUMIF($D$20:$D$39,"Prod",N20:N39)-SUMIF($D$20:$D$39,"Prod",M20:M39)</f>
        <v>0</v>
      </c>
      <c r="O17" s="15">
        <f>O16-O15</f>
        <v>0</v>
      </c>
      <c r="P17" s="16">
        <f>SUMIF($D$20:$D$39,"Prod",P20:P39)-SUMIF($D$20:$D$39,"Prod",O20:O39)</f>
        <v>0</v>
      </c>
      <c r="Q17" s="15">
        <f>Q16-Q15</f>
        <v>0</v>
      </c>
      <c r="R17" s="16">
        <f>SUMIF($D$20:$D$39,"Prod",R20:R39)-SUMIF($D$20:$D$39,"Prod",Q20:Q39)</f>
        <v>0</v>
      </c>
      <c r="S17" s="15">
        <f>S16-S15</f>
        <v>0</v>
      </c>
      <c r="T17" s="16">
        <f>SUMIF($D$20:$D$39,"Prod",T20:T39)-SUMIF($D$20:$D$39,"Prod",S20:S39)</f>
        <v>0</v>
      </c>
      <c r="U17" s="15">
        <f>U16-U15</f>
        <v>0</v>
      </c>
      <c r="V17" s="16">
        <f>SUMIF($D$20:$D$39,"Prod",V20:V39)-SUMIF($D$20:$D$39,"Prod",U20:U39)</f>
        <v>0</v>
      </c>
      <c r="W17" s="15">
        <f>W16-W15</f>
        <v>0</v>
      </c>
      <c r="X17" s="16">
        <f>SUMIF($D$20:$D$39,"Prod",X20:X39)-SUMIF($D$20:$D$39,"Prod",W20:W39)</f>
        <v>0</v>
      </c>
      <c r="Y17" s="15">
        <f>Y16-Y15</f>
        <v>0</v>
      </c>
      <c r="Z17" s="16">
        <f>SUMIF($D$20:$D$39,"Prod",Z20:Z39)-SUMIF($D$20:$D$39,"Prod",Y20:Y39)</f>
        <v>0</v>
      </c>
      <c r="AA17" s="15">
        <f>AA16-AA15</f>
        <v>0</v>
      </c>
      <c r="AB17" s="16">
        <f>SUMIF($D$20:$D$39,"Prod",AB20:AB39)-SUMIF($D$20:$D$39,"Prod",AA20:AA39)</f>
        <v>0</v>
      </c>
      <c r="AC17" s="15">
        <f>AC16-AC15</f>
        <v>0</v>
      </c>
      <c r="AD17" s="16">
        <f>SUMIF($D$20:$D$39,"Prod",AD20:AD39)-SUMIF($D$20:$D$39,"Prod",AC20:AC39)</f>
        <v>0</v>
      </c>
      <c r="AE17" s="15">
        <f>AE16-AE15</f>
        <v>0</v>
      </c>
      <c r="AF17" s="16">
        <f>SUMIF($D$20:$D$39,"Prod",AF20:AF39)-SUMIF($D$20:$D$39,"Prod",AE20:AE39)</f>
        <v>0</v>
      </c>
      <c r="AG17" s="15">
        <f>AG16-AG15</f>
        <v>0</v>
      </c>
      <c r="AH17" s="16">
        <f>SUMIF($D$20:$D$39,"Prod",AH20:AH39)-SUMIF($D$20:$D$39,"Prod",AG20:AG39)</f>
        <v>0</v>
      </c>
      <c r="AI17" s="15">
        <f>AI16-AI15</f>
        <v>0</v>
      </c>
      <c r="AJ17" s="16">
        <f>SUMIF($D$20:$D$39,"Prod",AJ20:AJ39)-SUMIF($D$20:$D$39,"Prod",AI20:AI39)</f>
        <v>0</v>
      </c>
      <c r="AK17" s="15">
        <f>AK16-AK15</f>
        <v>0</v>
      </c>
      <c r="AL17" s="16">
        <f>SUMIF($D$20:$D$39,"Prod",AL20:AL39)-SUMIF($D$20:$D$39,"Prod",AK20:AK39)</f>
        <v>0</v>
      </c>
      <c r="AM17" s="15">
        <f>AM16-AM15</f>
        <v>0</v>
      </c>
      <c r="AN17" s="16">
        <f>SUMIF($D$20:$D$39,"Prod",AN20:AN39)-SUMIF($D$20:$D$39,"Prod",AM20:AM39)</f>
        <v>0</v>
      </c>
      <c r="AO17" s="15">
        <f>AO16-AO15</f>
        <v>0</v>
      </c>
      <c r="AP17" s="16">
        <f>SUMIF($D$20:$D$39,"Prod",AP20:AP39)-SUMIF($D$20:$D$39,"Prod",AO20:AO39)</f>
        <v>0</v>
      </c>
      <c r="AQ17" s="15">
        <f>AQ16-AQ15</f>
        <v>0</v>
      </c>
      <c r="AR17" s="16">
        <f>SUMIF($D$20:$D$39,"Prod",AR20:AR39)-SUMIF($D$20:$D$39,"Prod",AQ20:AQ39)</f>
        <v>0</v>
      </c>
      <c r="AS17" s="15">
        <f>AS16-AS15</f>
        <v>0</v>
      </c>
      <c r="AT17" s="16">
        <f>SUMIF($D$20:$D$39,"Prod",AT20:AT39)-SUMIF($D$20:$D$39,"Prod",AS20:AS39)</f>
        <v>0</v>
      </c>
      <c r="AU17" s="15">
        <f>AU16-AU15</f>
        <v>0</v>
      </c>
      <c r="AV17" s="16">
        <f>SUMIF($D$20:$D$39,"Prod",AV20:AV39)-SUMIF($D$20:$D$39,"Prod",AU20:AU39)</f>
        <v>0</v>
      </c>
      <c r="AW17" s="15">
        <f>AW16-AW15</f>
        <v>0</v>
      </c>
      <c r="AX17" s="16">
        <f>SUMIF($D$20:$D$39,"Prod",AX20:AX39)-SUMIF($D$20:$D$39,"Prod",AW20:AW39)</f>
        <v>0</v>
      </c>
      <c r="AY17" s="15">
        <f>AY16-AY15</f>
        <v>0</v>
      </c>
      <c r="AZ17" s="16">
        <f>SUMIF($D$20:$D$39,"Prod",AZ20:AZ39)-SUMIF($D$20:$D$39,"Prod",AY20:AY39)</f>
        <v>0</v>
      </c>
      <c r="BA17" s="15">
        <f>BA16-BA15</f>
        <v>0</v>
      </c>
      <c r="BB17" s="16">
        <f>SUMIF($D$20:$D$39,"Prod",BB20:BB39)-SUMIF($D$20:$D$39,"Prod",BA20:BA39)</f>
        <v>0</v>
      </c>
      <c r="BC17" s="15">
        <f>BC16-BC15</f>
        <v>0</v>
      </c>
      <c r="BD17" s="16">
        <f>SUMIF($D$20:$D$39,"Prod",BD20:BD39)-SUMIF($D$20:$D$39,"Prod",BC20:BC39)</f>
        <v>0</v>
      </c>
      <c r="BE17" s="15">
        <f>BE16-BE15</f>
        <v>0</v>
      </c>
      <c r="BF17" s="16">
        <f>SUMIF($D$20:$D$39,"Prod",BF20:BF39)-SUMIF($D$20:$D$39,"Prod",BE20:BE39)</f>
        <v>0</v>
      </c>
      <c r="BG17" s="15">
        <f>BG16-BG15</f>
        <v>0</v>
      </c>
      <c r="BH17" s="16">
        <f>SUMIF($D$20:$D$39,"Prod",BH20:BH39)-SUMIF($D$20:$D$39,"Prod",BG20:BG39)</f>
        <v>0</v>
      </c>
      <c r="BI17" s="15">
        <f>BI16-BI15</f>
        <v>0</v>
      </c>
      <c r="BJ17" s="16">
        <f>SUMIF($D$20:$D$39,"Prod",BJ20:BJ39)-SUMIF($D$20:$D$39,"Prod",BI20:BI39)</f>
        <v>0</v>
      </c>
      <c r="BK17" s="15">
        <f>BK16-BK15</f>
        <v>0</v>
      </c>
      <c r="BL17" s="16">
        <f>SUMIF($D$20:$D$39,"Prod",BL20:BL39)-SUMIF($D$20:$D$39,"Prod",BK20:BK39)</f>
        <v>0</v>
      </c>
      <c r="BM17" s="15">
        <f>BM16-BM15</f>
        <v>0</v>
      </c>
      <c r="BN17" s="16">
        <f>SUMIF($D$20:$D$39,"Prod",BN20:BN39)-SUMIF($D$20:$D$39,"Prod",BM20:BM39)</f>
        <v>0</v>
      </c>
    </row>
    <row r="18" spans="1:66" ht="12.75">
      <c r="A18" s="12"/>
      <c r="B18" s="12"/>
      <c r="C18" s="12"/>
      <c r="D18" s="34" t="s">
        <v>8</v>
      </c>
      <c r="E18" s="108">
        <f>E2</f>
        <v>2</v>
      </c>
      <c r="F18" s="109"/>
      <c r="G18" s="108">
        <f>G2</f>
        <v>3</v>
      </c>
      <c r="H18" s="109"/>
      <c r="I18" s="108">
        <f>I2</f>
        <v>4</v>
      </c>
      <c r="J18" s="109"/>
      <c r="K18" s="108">
        <f>K2</f>
        <v>5</v>
      </c>
      <c r="L18" s="109"/>
      <c r="M18" s="108">
        <f>M2</f>
        <v>6</v>
      </c>
      <c r="N18" s="109"/>
      <c r="O18" s="108">
        <f>O2</f>
        <v>7</v>
      </c>
      <c r="P18" s="109"/>
      <c r="Q18" s="108">
        <f>Q2</f>
        <v>1</v>
      </c>
      <c r="R18" s="109"/>
      <c r="S18" s="108">
        <f>S2</f>
        <v>2</v>
      </c>
      <c r="T18" s="109"/>
      <c r="U18" s="108">
        <f>U2</f>
        <v>3</v>
      </c>
      <c r="V18" s="109"/>
      <c r="W18" s="108">
        <f>W2</f>
        <v>4</v>
      </c>
      <c r="X18" s="109"/>
      <c r="Y18" s="108">
        <f>Y2</f>
        <v>5</v>
      </c>
      <c r="Z18" s="109"/>
      <c r="AA18" s="108">
        <f>AA2</f>
        <v>6</v>
      </c>
      <c r="AB18" s="109"/>
      <c r="AC18" s="108">
        <f>AC2</f>
        <v>7</v>
      </c>
      <c r="AD18" s="109"/>
      <c r="AE18" s="108">
        <f>AE2</f>
        <v>1</v>
      </c>
      <c r="AF18" s="109"/>
      <c r="AG18" s="108">
        <f>AG2</f>
        <v>2</v>
      </c>
      <c r="AH18" s="109"/>
      <c r="AI18" s="108">
        <f>AI2</f>
        <v>3</v>
      </c>
      <c r="AJ18" s="109"/>
      <c r="AK18" s="108">
        <f>AK2</f>
        <v>4</v>
      </c>
      <c r="AL18" s="109"/>
      <c r="AM18" s="108">
        <f>AM2</f>
        <v>5</v>
      </c>
      <c r="AN18" s="109"/>
      <c r="AO18" s="108">
        <f>AO2</f>
        <v>6</v>
      </c>
      <c r="AP18" s="109"/>
      <c r="AQ18" s="108">
        <f>AQ2</f>
        <v>7</v>
      </c>
      <c r="AR18" s="109"/>
      <c r="AS18" s="108">
        <f>AS2</f>
        <v>1</v>
      </c>
      <c r="AT18" s="109"/>
      <c r="AU18" s="108">
        <f>AU2</f>
        <v>2</v>
      </c>
      <c r="AV18" s="109"/>
      <c r="AW18" s="108">
        <f>AW2</f>
        <v>3</v>
      </c>
      <c r="AX18" s="109"/>
      <c r="AY18" s="108">
        <f>AY2</f>
        <v>4</v>
      </c>
      <c r="AZ18" s="109"/>
      <c r="BA18" s="108">
        <f>BA2</f>
        <v>5</v>
      </c>
      <c r="BB18" s="109"/>
      <c r="BC18" s="108">
        <f>BC2</f>
        <v>6</v>
      </c>
      <c r="BD18" s="109"/>
      <c r="BE18" s="108">
        <f>BE2</f>
        <v>7</v>
      </c>
      <c r="BF18" s="109"/>
      <c r="BG18" s="108">
        <f>BG2</f>
        <v>1</v>
      </c>
      <c r="BH18" s="109"/>
      <c r="BI18" s="108">
        <f>BI2</f>
        <v>2</v>
      </c>
      <c r="BJ18" s="109"/>
      <c r="BK18" s="108">
        <f>BK2</f>
        <v>3</v>
      </c>
      <c r="BL18" s="109"/>
      <c r="BM18" s="108">
        <f>BM2</f>
        <v>4</v>
      </c>
      <c r="BN18" s="109"/>
    </row>
    <row r="19" spans="1:66" ht="13.5" thickBot="1">
      <c r="A19" s="31" t="s">
        <v>7</v>
      </c>
      <c r="B19" s="12"/>
      <c r="C19" s="12"/>
      <c r="D19" s="33" t="s">
        <v>9</v>
      </c>
      <c r="E19" s="110">
        <f>E3</f>
        <v>44746</v>
      </c>
      <c r="F19" s="111"/>
      <c r="G19" s="110">
        <f>G3</f>
        <v>44747</v>
      </c>
      <c r="H19" s="111"/>
      <c r="I19" s="110">
        <f>I3</f>
        <v>44748</v>
      </c>
      <c r="J19" s="111"/>
      <c r="K19" s="110">
        <f>K3</f>
        <v>44749</v>
      </c>
      <c r="L19" s="111"/>
      <c r="M19" s="110">
        <f>M3</f>
        <v>44750</v>
      </c>
      <c r="N19" s="111"/>
      <c r="O19" s="110">
        <f>O3</f>
        <v>44751</v>
      </c>
      <c r="P19" s="111"/>
      <c r="Q19" s="110">
        <f>Q3</f>
        <v>44752</v>
      </c>
      <c r="R19" s="111"/>
      <c r="S19" s="110">
        <f>S3</f>
        <v>44753</v>
      </c>
      <c r="T19" s="111"/>
      <c r="U19" s="110">
        <f>U3</f>
        <v>44754</v>
      </c>
      <c r="V19" s="111"/>
      <c r="W19" s="110">
        <f>W3</f>
        <v>44755</v>
      </c>
      <c r="X19" s="111"/>
      <c r="Y19" s="110">
        <f>Y3</f>
        <v>44756</v>
      </c>
      <c r="Z19" s="111"/>
      <c r="AA19" s="110">
        <f>AA3</f>
        <v>44757</v>
      </c>
      <c r="AB19" s="111"/>
      <c r="AC19" s="110">
        <f>AC3</f>
        <v>44758</v>
      </c>
      <c r="AD19" s="111"/>
      <c r="AE19" s="110">
        <f>AE3</f>
        <v>44759</v>
      </c>
      <c r="AF19" s="111"/>
      <c r="AG19" s="110">
        <f>AG3</f>
        <v>44760</v>
      </c>
      <c r="AH19" s="111"/>
      <c r="AI19" s="110">
        <f>AI3</f>
        <v>44761</v>
      </c>
      <c r="AJ19" s="111"/>
      <c r="AK19" s="110">
        <f>AK3</f>
        <v>44762</v>
      </c>
      <c r="AL19" s="111"/>
      <c r="AM19" s="110">
        <f>AM3</f>
        <v>44763</v>
      </c>
      <c r="AN19" s="111"/>
      <c r="AO19" s="110">
        <f>AO3</f>
        <v>44764</v>
      </c>
      <c r="AP19" s="111"/>
      <c r="AQ19" s="110">
        <f>AQ3</f>
        <v>44765</v>
      </c>
      <c r="AR19" s="111"/>
      <c r="AS19" s="110">
        <f>AS3</f>
        <v>44766</v>
      </c>
      <c r="AT19" s="111"/>
      <c r="AU19" s="110">
        <f>AU3</f>
        <v>44767</v>
      </c>
      <c r="AV19" s="111"/>
      <c r="AW19" s="110">
        <f>AW3</f>
        <v>44768</v>
      </c>
      <c r="AX19" s="111"/>
      <c r="AY19" s="110">
        <f>AY3</f>
        <v>44769</v>
      </c>
      <c r="AZ19" s="111"/>
      <c r="BA19" s="110">
        <f>BA3</f>
        <v>44770</v>
      </c>
      <c r="BB19" s="111"/>
      <c r="BC19" s="110">
        <f>BC3</f>
        <v>44771</v>
      </c>
      <c r="BD19" s="111"/>
      <c r="BE19" s="110">
        <f>BE3</f>
        <v>44772</v>
      </c>
      <c r="BF19" s="111"/>
      <c r="BG19" s="110">
        <f>BG3</f>
        <v>44773</v>
      </c>
      <c r="BH19" s="111"/>
      <c r="BI19" s="110">
        <f>BI3</f>
        <v>44774</v>
      </c>
      <c r="BJ19" s="111"/>
      <c r="BK19" s="110">
        <f>BK3</f>
        <v>44775</v>
      </c>
      <c r="BL19" s="111"/>
      <c r="BM19" s="110">
        <f>BM3</f>
        <v>44776</v>
      </c>
      <c r="BN19" s="111"/>
    </row>
    <row r="20" spans="1:66" ht="12.75">
      <c r="A20" s="93" t="s">
        <v>42</v>
      </c>
      <c r="B20" s="88"/>
      <c r="C20" s="89"/>
      <c r="D20" s="68" t="s">
        <v>61</v>
      </c>
      <c r="E20" s="71">
        <v>0.3333333333333333</v>
      </c>
      <c r="F20" s="72">
        <v>0.6666666666666666</v>
      </c>
      <c r="G20" s="76" t="s">
        <v>43</v>
      </c>
      <c r="H20" s="41"/>
      <c r="I20" s="76" t="s">
        <v>43</v>
      </c>
      <c r="J20" s="41"/>
      <c r="K20" s="71">
        <v>0.4166666666666667</v>
      </c>
      <c r="L20" s="72">
        <v>0.75</v>
      </c>
      <c r="M20" s="40"/>
      <c r="N20" s="41"/>
      <c r="O20" s="40"/>
      <c r="P20" s="41"/>
      <c r="Q20" s="40"/>
      <c r="R20" s="41"/>
      <c r="S20" s="40"/>
      <c r="T20" s="41"/>
      <c r="U20" s="40"/>
      <c r="V20" s="41"/>
      <c r="W20" s="40"/>
      <c r="X20" s="27"/>
      <c r="Y20" s="26"/>
      <c r="Z20" s="27"/>
      <c r="AA20" s="26"/>
      <c r="AB20" s="27"/>
      <c r="AC20" s="26"/>
      <c r="AD20" s="27"/>
      <c r="AE20" s="26"/>
      <c r="AF20" s="27"/>
      <c r="AG20" s="26"/>
      <c r="AH20" s="27"/>
      <c r="AI20" s="26"/>
      <c r="AJ20" s="27"/>
      <c r="AK20" s="26"/>
      <c r="AL20" s="27"/>
      <c r="AM20" s="26"/>
      <c r="AN20" s="27"/>
      <c r="AO20" s="26"/>
      <c r="AP20" s="27"/>
      <c r="AQ20" s="26"/>
      <c r="AR20" s="27"/>
      <c r="AS20" s="26"/>
      <c r="AT20" s="27"/>
      <c r="AU20" s="26"/>
      <c r="AV20" s="27"/>
      <c r="AW20" s="26"/>
      <c r="AX20" s="27"/>
      <c r="AY20" s="26"/>
      <c r="AZ20" s="27"/>
      <c r="BA20" s="26"/>
      <c r="BB20" s="27"/>
      <c r="BC20" s="26"/>
      <c r="BD20" s="27"/>
      <c r="BE20" s="26"/>
      <c r="BF20" s="27"/>
      <c r="BG20" s="40"/>
      <c r="BH20" s="41"/>
      <c r="BI20" s="36"/>
      <c r="BJ20" s="27"/>
      <c r="BK20" s="26"/>
      <c r="BL20" s="27"/>
      <c r="BM20" s="26"/>
      <c r="BN20" s="27"/>
    </row>
    <row r="21" spans="1:66" ht="13.5" thickBot="1">
      <c r="A21" s="94" t="s">
        <v>58</v>
      </c>
      <c r="B21" s="95"/>
      <c r="C21" s="96"/>
      <c r="D21" s="69" t="s">
        <v>61</v>
      </c>
      <c r="E21" s="78">
        <v>0.375</v>
      </c>
      <c r="F21" s="79">
        <v>0.6666666666666666</v>
      </c>
      <c r="G21" s="78">
        <v>0.375</v>
      </c>
      <c r="H21" s="79">
        <v>0.7083333333333334</v>
      </c>
      <c r="I21" s="78">
        <v>0.5</v>
      </c>
      <c r="J21" s="79">
        <v>0.8333333333333334</v>
      </c>
      <c r="K21" s="78">
        <v>0.3333333333333333</v>
      </c>
      <c r="L21" s="79">
        <v>0.6666666666666666</v>
      </c>
      <c r="M21" s="39"/>
      <c r="N21" s="38"/>
      <c r="O21" s="28"/>
      <c r="P21" s="29"/>
      <c r="Q21" s="28"/>
      <c r="R21" s="29"/>
      <c r="S21" s="28"/>
      <c r="T21" s="29"/>
      <c r="U21" s="28"/>
      <c r="V21" s="29"/>
      <c r="W21" s="28"/>
      <c r="X21" s="29"/>
      <c r="Y21" s="28"/>
      <c r="Z21" s="29"/>
      <c r="AA21" s="28"/>
      <c r="AB21" s="29"/>
      <c r="AC21" s="28"/>
      <c r="AD21" s="29"/>
      <c r="AE21" s="28"/>
      <c r="AF21" s="29"/>
      <c r="AG21" s="28"/>
      <c r="AH21" s="29"/>
      <c r="AI21" s="28"/>
      <c r="AJ21" s="29"/>
      <c r="AK21" s="28"/>
      <c r="AL21" s="29"/>
      <c r="AM21" s="28"/>
      <c r="AN21" s="29"/>
      <c r="AO21" s="28"/>
      <c r="AP21" s="29"/>
      <c r="AQ21" s="28"/>
      <c r="AR21" s="29"/>
      <c r="AS21" s="28"/>
      <c r="AT21" s="29"/>
      <c r="AU21" s="28"/>
      <c r="AV21" s="29"/>
      <c r="AW21" s="28"/>
      <c r="AX21" s="29"/>
      <c r="AY21" s="28"/>
      <c r="AZ21" s="29"/>
      <c r="BA21" s="28"/>
      <c r="BB21" s="29"/>
      <c r="BC21" s="28"/>
      <c r="BD21" s="29"/>
      <c r="BE21" s="28"/>
      <c r="BF21" s="29"/>
      <c r="BG21" s="28"/>
      <c r="BH21" s="29"/>
      <c r="BI21" s="35"/>
      <c r="BJ21" s="29"/>
      <c r="BK21" s="28"/>
      <c r="BL21" s="29"/>
      <c r="BM21" s="28"/>
      <c r="BN21" s="29"/>
    </row>
    <row r="22" spans="1:66" ht="12.75">
      <c r="A22" s="87" t="s">
        <v>59</v>
      </c>
      <c r="B22" s="88"/>
      <c r="C22" s="89"/>
      <c r="D22" s="68" t="s">
        <v>61</v>
      </c>
      <c r="E22" s="77" t="s">
        <v>65</v>
      </c>
      <c r="F22" s="37"/>
      <c r="G22" s="77" t="s">
        <v>65</v>
      </c>
      <c r="H22" s="41"/>
      <c r="I22" s="77" t="s">
        <v>65</v>
      </c>
      <c r="J22" s="41"/>
      <c r="K22" s="77" t="s">
        <v>65</v>
      </c>
      <c r="L22" s="41"/>
      <c r="M22" s="40"/>
      <c r="N22" s="41"/>
      <c r="O22" s="26"/>
      <c r="P22" s="27"/>
      <c r="Q22" s="26"/>
      <c r="R22" s="27"/>
      <c r="S22" s="26"/>
      <c r="T22" s="27"/>
      <c r="U22" s="26"/>
      <c r="V22" s="27"/>
      <c r="W22" s="26"/>
      <c r="X22" s="27"/>
      <c r="Y22" s="26"/>
      <c r="Z22" s="27"/>
      <c r="AA22" s="26"/>
      <c r="AB22" s="27"/>
      <c r="AC22" s="26"/>
      <c r="AD22" s="27"/>
      <c r="AE22" s="26"/>
      <c r="AF22" s="27"/>
      <c r="AG22" s="26"/>
      <c r="AH22" s="27"/>
      <c r="AI22" s="26"/>
      <c r="AJ22" s="27"/>
      <c r="AK22" s="26"/>
      <c r="AL22" s="27"/>
      <c r="AM22" s="26"/>
      <c r="AN22" s="27"/>
      <c r="AO22" s="26"/>
      <c r="AP22" s="27"/>
      <c r="AQ22" s="26"/>
      <c r="AR22" s="27"/>
      <c r="AS22" s="26"/>
      <c r="AT22" s="27"/>
      <c r="AU22" s="26"/>
      <c r="AV22" s="27"/>
      <c r="AW22" s="26"/>
      <c r="AX22" s="27"/>
      <c r="AY22" s="26"/>
      <c r="AZ22" s="27"/>
      <c r="BA22" s="26"/>
      <c r="BB22" s="27"/>
      <c r="BC22" s="26"/>
      <c r="BD22" s="27"/>
      <c r="BE22" s="26"/>
      <c r="BF22" s="27"/>
      <c r="BG22" s="26"/>
      <c r="BH22" s="27"/>
      <c r="BI22" s="36"/>
      <c r="BJ22" s="27"/>
      <c r="BK22" s="26"/>
      <c r="BL22" s="27"/>
      <c r="BM22" s="26"/>
      <c r="BN22" s="27"/>
    </row>
    <row r="23" spans="1:66" ht="13.5" thickBot="1">
      <c r="A23" s="94" t="s">
        <v>60</v>
      </c>
      <c r="B23" s="95"/>
      <c r="C23" s="96"/>
      <c r="D23" s="69"/>
      <c r="E23" s="78">
        <v>0.3333333333333333</v>
      </c>
      <c r="F23" s="79">
        <v>0.6666666666666666</v>
      </c>
      <c r="G23" s="78">
        <v>0.3333333333333333</v>
      </c>
      <c r="H23" s="79">
        <v>0.6666666666666666</v>
      </c>
      <c r="I23" s="78">
        <v>0.3333333333333333</v>
      </c>
      <c r="J23" s="79">
        <v>0.6666666666666666</v>
      </c>
      <c r="K23" s="78">
        <v>0.3333333333333333</v>
      </c>
      <c r="L23" s="79">
        <v>0.6666666666666666</v>
      </c>
      <c r="M23" s="39"/>
      <c r="N23" s="38"/>
      <c r="O23" s="28"/>
      <c r="P23" s="29"/>
      <c r="Q23" s="28"/>
      <c r="R23" s="29"/>
      <c r="S23" s="28"/>
      <c r="T23" s="29"/>
      <c r="U23" s="28"/>
      <c r="V23" s="29"/>
      <c r="W23" s="28"/>
      <c r="X23" s="29"/>
      <c r="Y23" s="28"/>
      <c r="Z23" s="29"/>
      <c r="AA23" s="28"/>
      <c r="AB23" s="29"/>
      <c r="AC23" s="28"/>
      <c r="AD23" s="29"/>
      <c r="AE23" s="28"/>
      <c r="AF23" s="29"/>
      <c r="AG23" s="28"/>
      <c r="AH23" s="29"/>
      <c r="AI23" s="28"/>
      <c r="AJ23" s="29"/>
      <c r="AK23" s="28"/>
      <c r="AL23" s="29"/>
      <c r="AM23" s="28"/>
      <c r="AN23" s="29"/>
      <c r="AO23" s="28"/>
      <c r="AP23" s="29"/>
      <c r="AQ23" s="28"/>
      <c r="AR23" s="29"/>
      <c r="AS23" s="28"/>
      <c r="AT23" s="29"/>
      <c r="AU23" s="28"/>
      <c r="AV23" s="29"/>
      <c r="AW23" s="28"/>
      <c r="AX23" s="29"/>
      <c r="AY23" s="28"/>
      <c r="AZ23" s="29"/>
      <c r="BA23" s="28"/>
      <c r="BB23" s="29"/>
      <c r="BC23" s="28"/>
      <c r="BD23" s="29"/>
      <c r="BE23" s="28"/>
      <c r="BF23" s="29"/>
      <c r="BG23" s="28"/>
      <c r="BH23" s="29"/>
      <c r="BI23" s="35"/>
      <c r="BJ23" s="29"/>
      <c r="BK23" s="28"/>
      <c r="BL23" s="29"/>
      <c r="BM23" s="28"/>
      <c r="BN23" s="29"/>
    </row>
    <row r="24" spans="1:66" ht="12.75">
      <c r="A24" s="87"/>
      <c r="B24" s="88"/>
      <c r="C24" s="89"/>
      <c r="D24" s="68"/>
      <c r="E24" s="40"/>
      <c r="F24" s="41"/>
      <c r="G24" s="40"/>
      <c r="H24" s="41"/>
      <c r="I24" s="40"/>
      <c r="J24" s="41"/>
      <c r="K24" s="40"/>
      <c r="L24" s="41"/>
      <c r="M24" s="40"/>
      <c r="N24" s="41"/>
      <c r="O24" s="26"/>
      <c r="P24" s="27"/>
      <c r="Q24" s="26"/>
      <c r="R24" s="27"/>
      <c r="S24" s="26"/>
      <c r="T24" s="27"/>
      <c r="U24" s="26"/>
      <c r="V24" s="27"/>
      <c r="W24" s="26"/>
      <c r="X24" s="27"/>
      <c r="Y24" s="26"/>
      <c r="Z24" s="27"/>
      <c r="AA24" s="26"/>
      <c r="AB24" s="27"/>
      <c r="AC24" s="26"/>
      <c r="AD24" s="27"/>
      <c r="AE24" s="26"/>
      <c r="AF24" s="27"/>
      <c r="AG24" s="26"/>
      <c r="AH24" s="27"/>
      <c r="AI24" s="26"/>
      <c r="AJ24" s="27"/>
      <c r="AK24" s="26"/>
      <c r="AL24" s="27"/>
      <c r="AM24" s="26"/>
      <c r="AN24" s="27"/>
      <c r="AO24" s="26"/>
      <c r="AP24" s="27"/>
      <c r="AQ24" s="26"/>
      <c r="AR24" s="27"/>
      <c r="AS24" s="26"/>
      <c r="AT24" s="27"/>
      <c r="AU24" s="26"/>
      <c r="AV24" s="27"/>
      <c r="AW24" s="26"/>
      <c r="AX24" s="27"/>
      <c r="AY24" s="26"/>
      <c r="AZ24" s="27"/>
      <c r="BA24" s="26"/>
      <c r="BB24" s="27"/>
      <c r="BC24" s="26"/>
      <c r="BD24" s="27"/>
      <c r="BE24" s="26"/>
      <c r="BF24" s="27"/>
      <c r="BG24" s="26"/>
      <c r="BH24" s="27"/>
      <c r="BI24" s="36"/>
      <c r="BJ24" s="27"/>
      <c r="BK24" s="26"/>
      <c r="BL24" s="27"/>
      <c r="BM24" s="26"/>
      <c r="BN24" s="27"/>
    </row>
    <row r="25" spans="1:66" ht="13.5" thickBot="1">
      <c r="A25" s="94"/>
      <c r="B25" s="95"/>
      <c r="C25" s="96"/>
      <c r="D25" s="69"/>
      <c r="E25" s="35"/>
      <c r="F25" s="29"/>
      <c r="G25" s="39"/>
      <c r="H25" s="38"/>
      <c r="I25" s="39"/>
      <c r="J25" s="38"/>
      <c r="K25" s="39"/>
      <c r="L25" s="38"/>
      <c r="M25" s="39"/>
      <c r="N25" s="38"/>
      <c r="O25" s="28"/>
      <c r="P25" s="29"/>
      <c r="Q25" s="28"/>
      <c r="R25" s="29"/>
      <c r="S25" s="28"/>
      <c r="T25" s="29"/>
      <c r="U25" s="28"/>
      <c r="V25" s="29"/>
      <c r="W25" s="28"/>
      <c r="X25" s="29"/>
      <c r="Y25" s="28"/>
      <c r="Z25" s="29"/>
      <c r="AA25" s="28"/>
      <c r="AB25" s="29"/>
      <c r="AC25" s="28"/>
      <c r="AD25" s="29"/>
      <c r="AE25" s="28"/>
      <c r="AF25" s="29"/>
      <c r="AG25" s="28"/>
      <c r="AH25" s="29"/>
      <c r="AI25" s="28"/>
      <c r="AJ25" s="29"/>
      <c r="AK25" s="28"/>
      <c r="AL25" s="29"/>
      <c r="AM25" s="28"/>
      <c r="AN25" s="29"/>
      <c r="AO25" s="28"/>
      <c r="AP25" s="29"/>
      <c r="AQ25" s="28"/>
      <c r="AR25" s="29"/>
      <c r="AS25" s="28"/>
      <c r="AT25" s="29"/>
      <c r="AU25" s="28"/>
      <c r="AV25" s="29"/>
      <c r="AW25" s="28"/>
      <c r="AX25" s="29"/>
      <c r="AY25" s="28"/>
      <c r="AZ25" s="29"/>
      <c r="BA25" s="28"/>
      <c r="BB25" s="29"/>
      <c r="BC25" s="28"/>
      <c r="BD25" s="29"/>
      <c r="BE25" s="28"/>
      <c r="BF25" s="29"/>
      <c r="BG25" s="28"/>
      <c r="BH25" s="29"/>
      <c r="BI25" s="35"/>
      <c r="BJ25" s="29"/>
      <c r="BK25" s="28"/>
      <c r="BL25" s="29"/>
      <c r="BM25" s="28"/>
      <c r="BN25" s="29"/>
    </row>
    <row r="26" spans="1:66" ht="12.75">
      <c r="A26" s="87"/>
      <c r="B26" s="88"/>
      <c r="C26" s="89"/>
      <c r="D26" s="68"/>
      <c r="E26" s="26"/>
      <c r="F26" s="27"/>
      <c r="G26" s="40"/>
      <c r="H26" s="41"/>
      <c r="I26" s="40"/>
      <c r="J26" s="41"/>
      <c r="K26" s="40"/>
      <c r="L26" s="41"/>
      <c r="M26" s="40"/>
      <c r="N26" s="41"/>
      <c r="O26" s="26"/>
      <c r="P26" s="27"/>
      <c r="Q26" s="26"/>
      <c r="R26" s="27"/>
      <c r="S26" s="26"/>
      <c r="T26" s="27"/>
      <c r="U26" s="26"/>
      <c r="V26" s="27"/>
      <c r="W26" s="26"/>
      <c r="X26" s="27"/>
      <c r="Y26" s="26"/>
      <c r="Z26" s="27"/>
      <c r="AA26" s="26"/>
      <c r="AB26" s="27"/>
      <c r="AC26" s="26"/>
      <c r="AD26" s="27"/>
      <c r="AE26" s="26"/>
      <c r="AF26" s="27"/>
      <c r="AG26" s="26"/>
      <c r="AH26" s="27"/>
      <c r="AI26" s="26"/>
      <c r="AJ26" s="27"/>
      <c r="AK26" s="26"/>
      <c r="AL26" s="27"/>
      <c r="AM26" s="26"/>
      <c r="AN26" s="27"/>
      <c r="AO26" s="26"/>
      <c r="AP26" s="27"/>
      <c r="AQ26" s="26"/>
      <c r="AR26" s="27"/>
      <c r="AS26" s="26"/>
      <c r="AT26" s="27"/>
      <c r="AU26" s="26"/>
      <c r="AV26" s="27"/>
      <c r="AW26" s="26"/>
      <c r="AX26" s="27"/>
      <c r="AY26" s="26"/>
      <c r="AZ26" s="27"/>
      <c r="BA26" s="26"/>
      <c r="BB26" s="27"/>
      <c r="BC26" s="26"/>
      <c r="BD26" s="27"/>
      <c r="BE26" s="26"/>
      <c r="BF26" s="27"/>
      <c r="BG26" s="26"/>
      <c r="BH26" s="27"/>
      <c r="BI26" s="36"/>
      <c r="BJ26" s="27"/>
      <c r="BK26" s="26"/>
      <c r="BL26" s="27"/>
      <c r="BM26" s="26"/>
      <c r="BN26" s="27"/>
    </row>
    <row r="27" spans="1:66" ht="13.5" thickBot="1">
      <c r="A27" s="94"/>
      <c r="B27" s="95"/>
      <c r="C27" s="96"/>
      <c r="D27" s="69"/>
      <c r="E27" s="28"/>
      <c r="F27" s="29"/>
      <c r="G27" s="39"/>
      <c r="H27" s="38"/>
      <c r="I27" s="39"/>
      <c r="J27" s="38"/>
      <c r="K27" s="39"/>
      <c r="L27" s="38"/>
      <c r="M27" s="39"/>
      <c r="N27" s="38"/>
      <c r="O27" s="28"/>
      <c r="P27" s="29"/>
      <c r="Q27" s="28"/>
      <c r="R27" s="29"/>
      <c r="S27" s="28"/>
      <c r="T27" s="29"/>
      <c r="U27" s="28"/>
      <c r="V27" s="29"/>
      <c r="W27" s="28"/>
      <c r="X27" s="29"/>
      <c r="Y27" s="28"/>
      <c r="Z27" s="29"/>
      <c r="AA27" s="28"/>
      <c r="AB27" s="29"/>
      <c r="AC27" s="28"/>
      <c r="AD27" s="29"/>
      <c r="AE27" s="28"/>
      <c r="AF27" s="29"/>
      <c r="AG27" s="28"/>
      <c r="AH27" s="29"/>
      <c r="AI27" s="28"/>
      <c r="AJ27" s="29"/>
      <c r="AK27" s="28"/>
      <c r="AL27" s="29"/>
      <c r="AM27" s="28"/>
      <c r="AN27" s="29"/>
      <c r="AO27" s="28"/>
      <c r="AP27" s="29"/>
      <c r="AQ27" s="28"/>
      <c r="AR27" s="29"/>
      <c r="AS27" s="28"/>
      <c r="AT27" s="29"/>
      <c r="AU27" s="28"/>
      <c r="AV27" s="29"/>
      <c r="AW27" s="28"/>
      <c r="AX27" s="29"/>
      <c r="AY27" s="28"/>
      <c r="AZ27" s="29"/>
      <c r="BA27" s="28"/>
      <c r="BB27" s="29"/>
      <c r="BC27" s="28"/>
      <c r="BD27" s="29"/>
      <c r="BE27" s="28"/>
      <c r="BF27" s="29"/>
      <c r="BG27" s="28"/>
      <c r="BH27" s="29"/>
      <c r="BI27" s="28"/>
      <c r="BJ27" s="29"/>
      <c r="BK27" s="28"/>
      <c r="BL27" s="29"/>
      <c r="BM27" s="28"/>
      <c r="BN27" s="29"/>
    </row>
    <row r="28" spans="1:66" ht="12.75">
      <c r="A28" s="87"/>
      <c r="B28" s="88"/>
      <c r="C28" s="89"/>
      <c r="D28" s="68"/>
      <c r="E28" s="26"/>
      <c r="F28" s="27"/>
      <c r="G28" s="40"/>
      <c r="H28" s="41"/>
      <c r="I28" s="40"/>
      <c r="J28" s="41"/>
      <c r="K28" s="40"/>
      <c r="L28" s="41"/>
      <c r="M28" s="40"/>
      <c r="N28" s="41"/>
      <c r="O28" s="26"/>
      <c r="P28" s="27"/>
      <c r="Q28" s="26"/>
      <c r="R28" s="27"/>
      <c r="S28" s="26"/>
      <c r="T28" s="27"/>
      <c r="U28" s="26"/>
      <c r="V28" s="27"/>
      <c r="W28" s="26"/>
      <c r="X28" s="27"/>
      <c r="Y28" s="26"/>
      <c r="Z28" s="27"/>
      <c r="AA28" s="26"/>
      <c r="AB28" s="27"/>
      <c r="AC28" s="26"/>
      <c r="AD28" s="27"/>
      <c r="AE28" s="26"/>
      <c r="AF28" s="27"/>
      <c r="AG28" s="26"/>
      <c r="AH28" s="27"/>
      <c r="AI28" s="26"/>
      <c r="AJ28" s="27"/>
      <c r="AK28" s="26"/>
      <c r="AL28" s="27"/>
      <c r="AM28" s="26"/>
      <c r="AN28" s="27"/>
      <c r="AO28" s="26"/>
      <c r="AP28" s="27"/>
      <c r="AQ28" s="26"/>
      <c r="AR28" s="27"/>
      <c r="AS28" s="26"/>
      <c r="AT28" s="27"/>
      <c r="AU28" s="26"/>
      <c r="AV28" s="27"/>
      <c r="AW28" s="26"/>
      <c r="AX28" s="27"/>
      <c r="AY28" s="26"/>
      <c r="AZ28" s="27"/>
      <c r="BA28" s="26"/>
      <c r="BB28" s="27"/>
      <c r="BC28" s="26"/>
      <c r="BD28" s="27"/>
      <c r="BE28" s="26"/>
      <c r="BF28" s="27"/>
      <c r="BG28" s="26"/>
      <c r="BH28" s="27"/>
      <c r="BI28" s="26"/>
      <c r="BJ28" s="27"/>
      <c r="BK28" s="26"/>
      <c r="BL28" s="27"/>
      <c r="BM28" s="26"/>
      <c r="BN28" s="27"/>
    </row>
    <row r="29" spans="1:66" ht="13.5" thickBot="1">
      <c r="A29" s="94"/>
      <c r="B29" s="95"/>
      <c r="C29" s="96"/>
      <c r="D29" s="69"/>
      <c r="E29" s="28"/>
      <c r="F29" s="29"/>
      <c r="G29" s="39"/>
      <c r="H29" s="38"/>
      <c r="I29" s="39"/>
      <c r="J29" s="38"/>
      <c r="K29" s="39"/>
      <c r="L29" s="38"/>
      <c r="M29" s="39"/>
      <c r="N29" s="38"/>
      <c r="O29" s="28"/>
      <c r="P29" s="29"/>
      <c r="Q29" s="28"/>
      <c r="R29" s="29"/>
      <c r="S29" s="28"/>
      <c r="T29" s="29"/>
      <c r="U29" s="28"/>
      <c r="V29" s="29"/>
      <c r="W29" s="28"/>
      <c r="X29" s="29"/>
      <c r="Y29" s="28"/>
      <c r="Z29" s="29"/>
      <c r="AA29" s="28"/>
      <c r="AB29" s="29"/>
      <c r="AC29" s="28"/>
      <c r="AD29" s="29"/>
      <c r="AE29" s="28"/>
      <c r="AF29" s="29"/>
      <c r="AG29" s="28"/>
      <c r="AH29" s="29"/>
      <c r="AI29" s="28"/>
      <c r="AJ29" s="29"/>
      <c r="AK29" s="28"/>
      <c r="AL29" s="29"/>
      <c r="AM29" s="28"/>
      <c r="AN29" s="29"/>
      <c r="AO29" s="28"/>
      <c r="AP29" s="29"/>
      <c r="AQ29" s="28"/>
      <c r="AR29" s="29"/>
      <c r="AS29" s="28"/>
      <c r="AT29" s="29"/>
      <c r="AU29" s="28"/>
      <c r="AV29" s="29"/>
      <c r="AW29" s="28"/>
      <c r="AX29" s="29"/>
      <c r="AY29" s="28"/>
      <c r="AZ29" s="29"/>
      <c r="BA29" s="28"/>
      <c r="BB29" s="29"/>
      <c r="BC29" s="28"/>
      <c r="BD29" s="29"/>
      <c r="BE29" s="28"/>
      <c r="BF29" s="29"/>
      <c r="BG29" s="28"/>
      <c r="BH29" s="29"/>
      <c r="BI29" s="28"/>
      <c r="BJ29" s="29"/>
      <c r="BK29" s="28"/>
      <c r="BL29" s="29"/>
      <c r="BM29" s="28"/>
      <c r="BN29" s="29"/>
    </row>
    <row r="30" spans="1:66" ht="12.75">
      <c r="A30" s="87"/>
      <c r="B30" s="88"/>
      <c r="C30" s="89"/>
      <c r="D30" s="68"/>
      <c r="E30" s="26"/>
      <c r="F30" s="27"/>
      <c r="G30" s="26"/>
      <c r="H30" s="27"/>
      <c r="I30" s="26"/>
      <c r="J30" s="27"/>
      <c r="K30" s="26"/>
      <c r="L30" s="27"/>
      <c r="M30" s="26"/>
      <c r="N30" s="27"/>
      <c r="O30" s="26"/>
      <c r="P30" s="27"/>
      <c r="Q30" s="26"/>
      <c r="R30" s="27"/>
      <c r="S30" s="26"/>
      <c r="T30" s="27"/>
      <c r="U30" s="26"/>
      <c r="V30" s="27"/>
      <c r="W30" s="26"/>
      <c r="X30" s="27"/>
      <c r="Y30" s="26"/>
      <c r="Z30" s="27"/>
      <c r="AA30" s="26"/>
      <c r="AB30" s="27"/>
      <c r="AC30" s="26"/>
      <c r="AD30" s="27"/>
      <c r="AE30" s="26"/>
      <c r="AF30" s="27"/>
      <c r="AG30" s="26"/>
      <c r="AH30" s="27"/>
      <c r="AI30" s="26"/>
      <c r="AJ30" s="27"/>
      <c r="AK30" s="26"/>
      <c r="AL30" s="27"/>
      <c r="AM30" s="26"/>
      <c r="AN30" s="27"/>
      <c r="AO30" s="26"/>
      <c r="AP30" s="27"/>
      <c r="AQ30" s="26"/>
      <c r="AR30" s="27"/>
      <c r="AS30" s="26"/>
      <c r="AT30" s="27"/>
      <c r="AU30" s="26"/>
      <c r="AV30" s="27"/>
      <c r="AW30" s="26"/>
      <c r="AX30" s="27"/>
      <c r="AY30" s="26"/>
      <c r="AZ30" s="27"/>
      <c r="BA30" s="26"/>
      <c r="BB30" s="27"/>
      <c r="BC30" s="26"/>
      <c r="BD30" s="27"/>
      <c r="BE30" s="26"/>
      <c r="BF30" s="27"/>
      <c r="BG30" s="26"/>
      <c r="BH30" s="27"/>
      <c r="BI30" s="26"/>
      <c r="BJ30" s="27"/>
      <c r="BK30" s="26"/>
      <c r="BL30" s="27"/>
      <c r="BM30" s="26"/>
      <c r="BN30" s="27"/>
    </row>
    <row r="31" spans="1:66" ht="13.5" thickBot="1">
      <c r="A31" s="94"/>
      <c r="B31" s="95"/>
      <c r="C31" s="96"/>
      <c r="D31" s="69"/>
      <c r="E31" s="28"/>
      <c r="F31" s="29"/>
      <c r="G31" s="28"/>
      <c r="H31" s="29"/>
      <c r="I31" s="28"/>
      <c r="J31" s="29"/>
      <c r="K31" s="28"/>
      <c r="L31" s="29"/>
      <c r="M31" s="28"/>
      <c r="N31" s="29"/>
      <c r="O31" s="28"/>
      <c r="P31" s="29"/>
      <c r="Q31" s="28"/>
      <c r="R31" s="29"/>
      <c r="S31" s="28"/>
      <c r="T31" s="29"/>
      <c r="U31" s="28"/>
      <c r="V31" s="29"/>
      <c r="W31" s="28"/>
      <c r="X31" s="29"/>
      <c r="Y31" s="28"/>
      <c r="Z31" s="29"/>
      <c r="AA31" s="28"/>
      <c r="AB31" s="29"/>
      <c r="AC31" s="28"/>
      <c r="AD31" s="29"/>
      <c r="AE31" s="28"/>
      <c r="AF31" s="29"/>
      <c r="AG31" s="28"/>
      <c r="AH31" s="29"/>
      <c r="AI31" s="28"/>
      <c r="AJ31" s="29"/>
      <c r="AK31" s="28"/>
      <c r="AL31" s="29"/>
      <c r="AM31" s="28"/>
      <c r="AN31" s="29"/>
      <c r="AO31" s="28"/>
      <c r="AP31" s="29"/>
      <c r="AQ31" s="28"/>
      <c r="AR31" s="29"/>
      <c r="AS31" s="28"/>
      <c r="AT31" s="29"/>
      <c r="AU31" s="28"/>
      <c r="AV31" s="29"/>
      <c r="AW31" s="28"/>
      <c r="AX31" s="29"/>
      <c r="AY31" s="28"/>
      <c r="AZ31" s="29"/>
      <c r="BA31" s="28"/>
      <c r="BB31" s="29"/>
      <c r="BC31" s="28"/>
      <c r="BD31" s="29"/>
      <c r="BE31" s="28"/>
      <c r="BF31" s="29"/>
      <c r="BG31" s="28"/>
      <c r="BH31" s="29"/>
      <c r="BI31" s="28"/>
      <c r="BJ31" s="29"/>
      <c r="BK31" s="28"/>
      <c r="BL31" s="29"/>
      <c r="BM31" s="28"/>
      <c r="BN31" s="29"/>
    </row>
    <row r="32" spans="1:66" ht="12.75">
      <c r="A32" s="87"/>
      <c r="B32" s="88"/>
      <c r="C32" s="89"/>
      <c r="D32" s="68"/>
      <c r="E32" s="26"/>
      <c r="F32" s="27"/>
      <c r="G32" s="26"/>
      <c r="H32" s="27"/>
      <c r="I32" s="26"/>
      <c r="J32" s="27"/>
      <c r="K32" s="26"/>
      <c r="L32" s="27"/>
      <c r="M32" s="26"/>
      <c r="N32" s="27"/>
      <c r="O32" s="26"/>
      <c r="P32" s="27"/>
      <c r="Q32" s="26"/>
      <c r="R32" s="27"/>
      <c r="S32" s="26"/>
      <c r="T32" s="27"/>
      <c r="U32" s="26"/>
      <c r="V32" s="27"/>
      <c r="W32" s="26"/>
      <c r="X32" s="27"/>
      <c r="Y32" s="26"/>
      <c r="Z32" s="27"/>
      <c r="AA32" s="26"/>
      <c r="AB32" s="27"/>
      <c r="AC32" s="26"/>
      <c r="AD32" s="27"/>
      <c r="AE32" s="26"/>
      <c r="AF32" s="27"/>
      <c r="AG32" s="26"/>
      <c r="AH32" s="27"/>
      <c r="AI32" s="26"/>
      <c r="AJ32" s="27"/>
      <c r="AK32" s="26"/>
      <c r="AL32" s="27"/>
      <c r="AM32" s="26"/>
      <c r="AN32" s="27"/>
      <c r="AO32" s="26"/>
      <c r="AP32" s="27"/>
      <c r="AQ32" s="26"/>
      <c r="AR32" s="27"/>
      <c r="AS32" s="26"/>
      <c r="AT32" s="27"/>
      <c r="AU32" s="26"/>
      <c r="AV32" s="27"/>
      <c r="AW32" s="26"/>
      <c r="AX32" s="27"/>
      <c r="AY32" s="26"/>
      <c r="AZ32" s="27"/>
      <c r="BA32" s="26"/>
      <c r="BB32" s="27"/>
      <c r="BC32" s="26"/>
      <c r="BD32" s="27"/>
      <c r="BE32" s="26"/>
      <c r="BF32" s="27"/>
      <c r="BG32" s="26"/>
      <c r="BH32" s="27"/>
      <c r="BI32" s="26"/>
      <c r="BJ32" s="27"/>
      <c r="BK32" s="26"/>
      <c r="BL32" s="27"/>
      <c r="BM32" s="26"/>
      <c r="BN32" s="27"/>
    </row>
    <row r="33" spans="1:66" ht="13.5" thickBot="1">
      <c r="A33" s="94"/>
      <c r="B33" s="95"/>
      <c r="C33" s="96"/>
      <c r="D33" s="69"/>
      <c r="E33" s="39"/>
      <c r="F33" s="38"/>
      <c r="G33" s="28"/>
      <c r="H33" s="29"/>
      <c r="I33" s="28"/>
      <c r="J33" s="29"/>
      <c r="K33" s="28"/>
      <c r="L33" s="29"/>
      <c r="M33" s="28"/>
      <c r="N33" s="29"/>
      <c r="O33" s="28"/>
      <c r="P33" s="29"/>
      <c r="Q33" s="28"/>
      <c r="R33" s="29"/>
      <c r="S33" s="28"/>
      <c r="T33" s="29"/>
      <c r="U33" s="28"/>
      <c r="V33" s="29"/>
      <c r="W33" s="28"/>
      <c r="X33" s="29"/>
      <c r="Y33" s="28"/>
      <c r="Z33" s="29"/>
      <c r="AA33" s="28"/>
      <c r="AB33" s="29"/>
      <c r="AC33" s="28"/>
      <c r="AD33" s="29"/>
      <c r="AE33" s="28"/>
      <c r="AF33" s="29"/>
      <c r="AG33" s="28"/>
      <c r="AH33" s="29"/>
      <c r="AI33" s="28"/>
      <c r="AJ33" s="29"/>
      <c r="AK33" s="28"/>
      <c r="AL33" s="29"/>
      <c r="AM33" s="28"/>
      <c r="AN33" s="29"/>
      <c r="AO33" s="28"/>
      <c r="AP33" s="29"/>
      <c r="AQ33" s="28"/>
      <c r="AR33" s="29"/>
      <c r="AS33" s="28"/>
      <c r="AT33" s="29"/>
      <c r="AU33" s="28"/>
      <c r="AV33" s="29"/>
      <c r="AW33" s="28"/>
      <c r="AX33" s="29"/>
      <c r="AY33" s="28"/>
      <c r="AZ33" s="29"/>
      <c r="BA33" s="28"/>
      <c r="BB33" s="29"/>
      <c r="BC33" s="28"/>
      <c r="BD33" s="29"/>
      <c r="BE33" s="28"/>
      <c r="BF33" s="29"/>
      <c r="BG33" s="28"/>
      <c r="BH33" s="29"/>
      <c r="BI33" s="28"/>
      <c r="BJ33" s="29"/>
      <c r="BK33" s="28"/>
      <c r="BL33" s="29"/>
      <c r="BM33" s="28"/>
      <c r="BN33" s="29"/>
    </row>
    <row r="34" spans="1:66" ht="12.75">
      <c r="A34" s="87"/>
      <c r="B34" s="88"/>
      <c r="C34" s="89"/>
      <c r="D34" s="68"/>
      <c r="E34" s="26"/>
      <c r="F34" s="27"/>
      <c r="G34" s="26"/>
      <c r="H34" s="27"/>
      <c r="I34" s="26"/>
      <c r="J34" s="27"/>
      <c r="K34" s="26"/>
      <c r="L34" s="27"/>
      <c r="M34" s="26"/>
      <c r="N34" s="27"/>
      <c r="O34" s="26"/>
      <c r="P34" s="27"/>
      <c r="Q34" s="26"/>
      <c r="R34" s="27"/>
      <c r="S34" s="26"/>
      <c r="T34" s="27"/>
      <c r="U34" s="26"/>
      <c r="V34" s="27"/>
      <c r="W34" s="26"/>
      <c r="X34" s="27"/>
      <c r="Y34" s="26"/>
      <c r="Z34" s="27"/>
      <c r="AA34" s="26"/>
      <c r="AB34" s="27"/>
      <c r="AC34" s="26"/>
      <c r="AD34" s="27"/>
      <c r="AE34" s="26"/>
      <c r="AF34" s="27"/>
      <c r="AG34" s="26"/>
      <c r="AH34" s="27"/>
      <c r="AI34" s="26"/>
      <c r="AJ34" s="27"/>
      <c r="AK34" s="26"/>
      <c r="AL34" s="27"/>
      <c r="AM34" s="26"/>
      <c r="AN34" s="27"/>
      <c r="AO34" s="26"/>
      <c r="AP34" s="27"/>
      <c r="AQ34" s="26"/>
      <c r="AR34" s="27"/>
      <c r="AS34" s="26"/>
      <c r="AT34" s="27"/>
      <c r="AU34" s="26"/>
      <c r="AV34" s="27"/>
      <c r="AW34" s="26"/>
      <c r="AX34" s="27"/>
      <c r="AY34" s="26"/>
      <c r="AZ34" s="27"/>
      <c r="BA34" s="26"/>
      <c r="BB34" s="27"/>
      <c r="BC34" s="26"/>
      <c r="BD34" s="27"/>
      <c r="BE34" s="26"/>
      <c r="BF34" s="27"/>
      <c r="BG34" s="26"/>
      <c r="BH34" s="27"/>
      <c r="BI34" s="26"/>
      <c r="BJ34" s="27"/>
      <c r="BK34" s="26"/>
      <c r="BL34" s="27"/>
      <c r="BM34" s="26"/>
      <c r="BN34" s="27"/>
    </row>
    <row r="35" spans="1:66" ht="13.5" thickBot="1">
      <c r="A35" s="94"/>
      <c r="B35" s="95"/>
      <c r="C35" s="96"/>
      <c r="D35" s="69"/>
      <c r="E35" s="28"/>
      <c r="F35" s="29"/>
      <c r="G35" s="28"/>
      <c r="H35" s="29"/>
      <c r="I35" s="28"/>
      <c r="J35" s="29"/>
      <c r="K35" s="28"/>
      <c r="L35" s="29"/>
      <c r="M35" s="28"/>
      <c r="N35" s="29"/>
      <c r="O35" s="28"/>
      <c r="P35" s="29"/>
      <c r="Q35" s="28"/>
      <c r="R35" s="29"/>
      <c r="S35" s="28"/>
      <c r="T35" s="29"/>
      <c r="U35" s="28"/>
      <c r="V35" s="29"/>
      <c r="W35" s="28"/>
      <c r="X35" s="29"/>
      <c r="Y35" s="28"/>
      <c r="Z35" s="29"/>
      <c r="AA35" s="28"/>
      <c r="AB35" s="29"/>
      <c r="AC35" s="28"/>
      <c r="AD35" s="29"/>
      <c r="AE35" s="28"/>
      <c r="AF35" s="29"/>
      <c r="AG35" s="28"/>
      <c r="AH35" s="29"/>
      <c r="AI35" s="28"/>
      <c r="AJ35" s="29"/>
      <c r="AK35" s="28"/>
      <c r="AL35" s="29"/>
      <c r="AM35" s="28"/>
      <c r="AN35" s="29"/>
      <c r="AO35" s="28"/>
      <c r="AP35" s="29"/>
      <c r="AQ35" s="28"/>
      <c r="AR35" s="29"/>
      <c r="AS35" s="28"/>
      <c r="AT35" s="29"/>
      <c r="AU35" s="28"/>
      <c r="AV35" s="29"/>
      <c r="AW35" s="28"/>
      <c r="AX35" s="29"/>
      <c r="AY35" s="28"/>
      <c r="AZ35" s="29"/>
      <c r="BA35" s="28"/>
      <c r="BB35" s="29"/>
      <c r="BC35" s="28"/>
      <c r="BD35" s="29"/>
      <c r="BE35" s="28"/>
      <c r="BF35" s="29"/>
      <c r="BG35" s="28"/>
      <c r="BH35" s="29"/>
      <c r="BI35" s="28"/>
      <c r="BJ35" s="29"/>
      <c r="BK35" s="28"/>
      <c r="BL35" s="29"/>
      <c r="BM35" s="28"/>
      <c r="BN35" s="29"/>
    </row>
    <row r="36" spans="1:66" ht="12.75">
      <c r="A36" s="87"/>
      <c r="B36" s="88"/>
      <c r="C36" s="89"/>
      <c r="D36" s="68"/>
      <c r="E36" s="26"/>
      <c r="F36" s="27"/>
      <c r="G36" s="26"/>
      <c r="H36" s="27"/>
      <c r="I36" s="26"/>
      <c r="J36" s="27"/>
      <c r="K36" s="26"/>
      <c r="L36" s="27"/>
      <c r="M36" s="26"/>
      <c r="N36" s="27"/>
      <c r="O36" s="26"/>
      <c r="P36" s="27"/>
      <c r="Q36" s="26"/>
      <c r="R36" s="27"/>
      <c r="S36" s="26"/>
      <c r="T36" s="27"/>
      <c r="U36" s="26"/>
      <c r="V36" s="27"/>
      <c r="W36" s="26"/>
      <c r="X36" s="27"/>
      <c r="Y36" s="26"/>
      <c r="Z36" s="27"/>
      <c r="AA36" s="26"/>
      <c r="AB36" s="27"/>
      <c r="AC36" s="26"/>
      <c r="AD36" s="27"/>
      <c r="AE36" s="26"/>
      <c r="AF36" s="27"/>
      <c r="AG36" s="26"/>
      <c r="AH36" s="27"/>
      <c r="AI36" s="26"/>
      <c r="AJ36" s="27"/>
      <c r="AK36" s="26"/>
      <c r="AL36" s="27"/>
      <c r="AM36" s="26"/>
      <c r="AN36" s="27"/>
      <c r="AO36" s="26"/>
      <c r="AP36" s="27"/>
      <c r="AQ36" s="26"/>
      <c r="AR36" s="27"/>
      <c r="AS36" s="26"/>
      <c r="AT36" s="27"/>
      <c r="AU36" s="26"/>
      <c r="AV36" s="27"/>
      <c r="AW36" s="26"/>
      <c r="AX36" s="27"/>
      <c r="AY36" s="26"/>
      <c r="AZ36" s="27"/>
      <c r="BA36" s="26"/>
      <c r="BB36" s="27"/>
      <c r="BC36" s="26"/>
      <c r="BD36" s="27"/>
      <c r="BE36" s="26"/>
      <c r="BF36" s="27"/>
      <c r="BG36" s="26"/>
      <c r="BH36" s="27"/>
      <c r="BI36" s="26"/>
      <c r="BJ36" s="27"/>
      <c r="BK36" s="26"/>
      <c r="BL36" s="27"/>
      <c r="BM36" s="26"/>
      <c r="BN36" s="27"/>
    </row>
    <row r="37" spans="1:66" ht="13.5" thickBot="1">
      <c r="A37" s="94"/>
      <c r="B37" s="95"/>
      <c r="C37" s="96"/>
      <c r="D37" s="69"/>
      <c r="E37" s="28"/>
      <c r="F37" s="29"/>
      <c r="G37" s="28"/>
      <c r="H37" s="29"/>
      <c r="I37" s="28"/>
      <c r="J37" s="29"/>
      <c r="K37" s="28"/>
      <c r="L37" s="29"/>
      <c r="M37" s="28"/>
      <c r="N37" s="29"/>
      <c r="O37" s="28"/>
      <c r="P37" s="29"/>
      <c r="Q37" s="28"/>
      <c r="R37" s="29"/>
      <c r="S37" s="28"/>
      <c r="T37" s="29"/>
      <c r="U37" s="28"/>
      <c r="V37" s="29"/>
      <c r="W37" s="28"/>
      <c r="X37" s="29"/>
      <c r="Y37" s="28"/>
      <c r="Z37" s="29"/>
      <c r="AA37" s="28"/>
      <c r="AB37" s="29"/>
      <c r="AC37" s="28"/>
      <c r="AD37" s="29"/>
      <c r="AE37" s="28"/>
      <c r="AF37" s="29"/>
      <c r="AG37" s="28"/>
      <c r="AH37" s="29"/>
      <c r="AI37" s="28"/>
      <c r="AJ37" s="29"/>
      <c r="AK37" s="28"/>
      <c r="AL37" s="29"/>
      <c r="AM37" s="28"/>
      <c r="AN37" s="29"/>
      <c r="AO37" s="28"/>
      <c r="AP37" s="29"/>
      <c r="AQ37" s="28"/>
      <c r="AR37" s="29"/>
      <c r="AS37" s="28"/>
      <c r="AT37" s="29"/>
      <c r="AU37" s="28"/>
      <c r="AV37" s="29"/>
      <c r="AW37" s="28"/>
      <c r="AX37" s="29"/>
      <c r="AY37" s="28"/>
      <c r="AZ37" s="29"/>
      <c r="BA37" s="28"/>
      <c r="BB37" s="29"/>
      <c r="BC37" s="28"/>
      <c r="BD37" s="29"/>
      <c r="BE37" s="28"/>
      <c r="BF37" s="29"/>
      <c r="BG37" s="28"/>
      <c r="BH37" s="29"/>
      <c r="BI37" s="28"/>
      <c r="BJ37" s="29"/>
      <c r="BK37" s="28"/>
      <c r="BL37" s="29"/>
      <c r="BM37" s="28"/>
      <c r="BN37" s="29"/>
    </row>
    <row r="38" spans="1:66" ht="12.75">
      <c r="A38" s="87"/>
      <c r="B38" s="88"/>
      <c r="C38" s="89"/>
      <c r="D38" s="68"/>
      <c r="E38" s="26"/>
      <c r="F38" s="27"/>
      <c r="G38" s="26"/>
      <c r="H38" s="27"/>
      <c r="I38" s="26"/>
      <c r="J38" s="27"/>
      <c r="K38" s="26"/>
      <c r="L38" s="27"/>
      <c r="M38" s="26"/>
      <c r="N38" s="27"/>
      <c r="O38" s="26"/>
      <c r="P38" s="27"/>
      <c r="Q38" s="26"/>
      <c r="R38" s="27"/>
      <c r="S38" s="26"/>
      <c r="T38" s="27"/>
      <c r="U38" s="26"/>
      <c r="V38" s="27"/>
      <c r="W38" s="26"/>
      <c r="X38" s="27"/>
      <c r="Y38" s="26"/>
      <c r="Z38" s="27"/>
      <c r="AA38" s="26"/>
      <c r="AB38" s="27"/>
      <c r="AC38" s="26"/>
      <c r="AD38" s="27"/>
      <c r="AE38" s="26"/>
      <c r="AF38" s="27"/>
      <c r="AG38" s="26"/>
      <c r="AH38" s="27"/>
      <c r="AI38" s="26"/>
      <c r="AJ38" s="27"/>
      <c r="AK38" s="26"/>
      <c r="AL38" s="27"/>
      <c r="AM38" s="26"/>
      <c r="AN38" s="27"/>
      <c r="AO38" s="26"/>
      <c r="AP38" s="27"/>
      <c r="AQ38" s="26"/>
      <c r="AR38" s="27"/>
      <c r="AS38" s="26"/>
      <c r="AT38" s="27"/>
      <c r="AU38" s="26"/>
      <c r="AV38" s="27"/>
      <c r="AW38" s="26"/>
      <c r="AX38" s="27"/>
      <c r="AY38" s="26"/>
      <c r="AZ38" s="27"/>
      <c r="BA38" s="26"/>
      <c r="BB38" s="27"/>
      <c r="BC38" s="26"/>
      <c r="BD38" s="27"/>
      <c r="BE38" s="26"/>
      <c r="BF38" s="27"/>
      <c r="BG38" s="26"/>
      <c r="BH38" s="27"/>
      <c r="BI38" s="26"/>
      <c r="BJ38" s="27"/>
      <c r="BK38" s="26"/>
      <c r="BL38" s="27"/>
      <c r="BM38" s="26"/>
      <c r="BN38" s="27"/>
    </row>
    <row r="39" spans="1:66" ht="13.5" thickBot="1">
      <c r="A39" s="94"/>
      <c r="B39" s="95"/>
      <c r="C39" s="96"/>
      <c r="D39" s="69"/>
      <c r="E39" s="28"/>
      <c r="F39" s="29"/>
      <c r="G39" s="28"/>
      <c r="H39" s="29"/>
      <c r="I39" s="28"/>
      <c r="J39" s="29"/>
      <c r="K39" s="28"/>
      <c r="L39" s="29"/>
      <c r="M39" s="28"/>
      <c r="N39" s="29"/>
      <c r="O39" s="28"/>
      <c r="P39" s="29"/>
      <c r="Q39" s="28"/>
      <c r="R39" s="29"/>
      <c r="S39" s="28"/>
      <c r="T39" s="29"/>
      <c r="U39" s="28"/>
      <c r="V39" s="29"/>
      <c r="W39" s="28"/>
      <c r="X39" s="29"/>
      <c r="Y39" s="28"/>
      <c r="Z39" s="29"/>
      <c r="AA39" s="28"/>
      <c r="AB39" s="29"/>
      <c r="AC39" s="28"/>
      <c r="AD39" s="29"/>
      <c r="AE39" s="28"/>
      <c r="AF39" s="29"/>
      <c r="AG39" s="28"/>
      <c r="AH39" s="29"/>
      <c r="AI39" s="28"/>
      <c r="AJ39" s="29"/>
      <c r="AK39" s="28"/>
      <c r="AL39" s="29"/>
      <c r="AM39" s="28"/>
      <c r="AN39" s="29"/>
      <c r="AO39" s="28"/>
      <c r="AP39" s="29"/>
      <c r="AQ39" s="28"/>
      <c r="AR39" s="29"/>
      <c r="AS39" s="28"/>
      <c r="AT39" s="29"/>
      <c r="AU39" s="28"/>
      <c r="AV39" s="29"/>
      <c r="AW39" s="28"/>
      <c r="AX39" s="29"/>
      <c r="AY39" s="28"/>
      <c r="AZ39" s="29"/>
      <c r="BA39" s="28"/>
      <c r="BB39" s="29"/>
      <c r="BC39" s="28"/>
      <c r="BD39" s="29"/>
      <c r="BE39" s="28"/>
      <c r="BF39" s="29"/>
      <c r="BG39" s="28"/>
      <c r="BH39" s="29"/>
      <c r="BI39" s="28"/>
      <c r="BJ39" s="29"/>
      <c r="BK39" s="28"/>
      <c r="BL39" s="29"/>
      <c r="BM39" s="28"/>
      <c r="BN39" s="29"/>
    </row>
  </sheetData>
  <sheetProtection/>
  <mergeCells count="148">
    <mergeCell ref="BK19:BL19"/>
    <mergeCell ref="BM19:BN19"/>
    <mergeCell ref="BC19:BD19"/>
    <mergeCell ref="BE19:BF19"/>
    <mergeCell ref="BG19:BH19"/>
    <mergeCell ref="BI19:BJ19"/>
    <mergeCell ref="AQ19:AR19"/>
    <mergeCell ref="AS19:AT19"/>
    <mergeCell ref="AU19:AV19"/>
    <mergeCell ref="AW19:AX19"/>
    <mergeCell ref="AY19:AZ19"/>
    <mergeCell ref="BA19:BB19"/>
    <mergeCell ref="AE19:AF19"/>
    <mergeCell ref="AG19:AH19"/>
    <mergeCell ref="AI19:AJ19"/>
    <mergeCell ref="AK19:AL19"/>
    <mergeCell ref="AM19:AN19"/>
    <mergeCell ref="AO19:AP19"/>
    <mergeCell ref="S19:T19"/>
    <mergeCell ref="U19:V19"/>
    <mergeCell ref="W19:X19"/>
    <mergeCell ref="Y19:Z19"/>
    <mergeCell ref="AA19:AB19"/>
    <mergeCell ref="AC19:AD19"/>
    <mergeCell ref="G19:H19"/>
    <mergeCell ref="I19:J19"/>
    <mergeCell ref="K19:L19"/>
    <mergeCell ref="M19:N19"/>
    <mergeCell ref="O19:P19"/>
    <mergeCell ref="Q19:R19"/>
    <mergeCell ref="BC18:BD18"/>
    <mergeCell ref="BE18:BF18"/>
    <mergeCell ref="BG18:BH18"/>
    <mergeCell ref="BI18:BJ18"/>
    <mergeCell ref="BK18:BL18"/>
    <mergeCell ref="BM18:BN18"/>
    <mergeCell ref="AQ18:AR18"/>
    <mergeCell ref="AS18:AT18"/>
    <mergeCell ref="AU18:AV18"/>
    <mergeCell ref="AW18:AX18"/>
    <mergeCell ref="AY18:AZ18"/>
    <mergeCell ref="BA18:BB18"/>
    <mergeCell ref="AE18:AF18"/>
    <mergeCell ref="AG18:AH18"/>
    <mergeCell ref="AI18:AJ18"/>
    <mergeCell ref="AK18:AL18"/>
    <mergeCell ref="AM18:AN18"/>
    <mergeCell ref="AO18:AP18"/>
    <mergeCell ref="S18:T18"/>
    <mergeCell ref="U18:V18"/>
    <mergeCell ref="W18:X18"/>
    <mergeCell ref="Y18:Z18"/>
    <mergeCell ref="AA18:AB18"/>
    <mergeCell ref="AC18:AD18"/>
    <mergeCell ref="G18:H18"/>
    <mergeCell ref="I18:J18"/>
    <mergeCell ref="K18:L18"/>
    <mergeCell ref="M18:N18"/>
    <mergeCell ref="O18:P18"/>
    <mergeCell ref="Q18:R18"/>
    <mergeCell ref="BC3:BD3"/>
    <mergeCell ref="BE3:BF3"/>
    <mergeCell ref="BG3:BH3"/>
    <mergeCell ref="BI3:BJ3"/>
    <mergeCell ref="BK3:BL3"/>
    <mergeCell ref="BM3:BN3"/>
    <mergeCell ref="AQ3:AR3"/>
    <mergeCell ref="AS3:AT3"/>
    <mergeCell ref="AU3:AV3"/>
    <mergeCell ref="AW3:AX3"/>
    <mergeCell ref="AY3:AZ3"/>
    <mergeCell ref="BA3:BB3"/>
    <mergeCell ref="AE3:AF3"/>
    <mergeCell ref="AG3:AH3"/>
    <mergeCell ref="AI3:AJ3"/>
    <mergeCell ref="AK3:AL3"/>
    <mergeCell ref="AM3:AN3"/>
    <mergeCell ref="AO3:AP3"/>
    <mergeCell ref="S3:T3"/>
    <mergeCell ref="U3:V3"/>
    <mergeCell ref="W3:X3"/>
    <mergeCell ref="Y3:Z3"/>
    <mergeCell ref="AA3:AB3"/>
    <mergeCell ref="AC3:AD3"/>
    <mergeCell ref="G3:H3"/>
    <mergeCell ref="I3:J3"/>
    <mergeCell ref="K3:L3"/>
    <mergeCell ref="M3:N3"/>
    <mergeCell ref="O3:P3"/>
    <mergeCell ref="Q3:R3"/>
    <mergeCell ref="BC2:BD2"/>
    <mergeCell ref="BE2:BF2"/>
    <mergeCell ref="BG2:BH2"/>
    <mergeCell ref="BI2:BJ2"/>
    <mergeCell ref="BK2:BL2"/>
    <mergeCell ref="BM2:BN2"/>
    <mergeCell ref="AQ2:AR2"/>
    <mergeCell ref="AS2:AT2"/>
    <mergeCell ref="AU2:AV2"/>
    <mergeCell ref="AW2:AX2"/>
    <mergeCell ref="AY2:AZ2"/>
    <mergeCell ref="BA2:BB2"/>
    <mergeCell ref="AE2:AF2"/>
    <mergeCell ref="AG2:AH2"/>
    <mergeCell ref="AI2:AJ2"/>
    <mergeCell ref="AK2:AL2"/>
    <mergeCell ref="AM2:AN2"/>
    <mergeCell ref="AO2:AP2"/>
    <mergeCell ref="S2:T2"/>
    <mergeCell ref="U2:V2"/>
    <mergeCell ref="W2:X2"/>
    <mergeCell ref="Y2:Z2"/>
    <mergeCell ref="AA2:AB2"/>
    <mergeCell ref="AC2:AD2"/>
    <mergeCell ref="G2:H2"/>
    <mergeCell ref="I2:J2"/>
    <mergeCell ref="K2:L2"/>
    <mergeCell ref="M2:N2"/>
    <mergeCell ref="O2:P2"/>
    <mergeCell ref="Q2:R2"/>
    <mergeCell ref="E2:F2"/>
    <mergeCell ref="E3:F3"/>
    <mergeCell ref="E18:F18"/>
    <mergeCell ref="E19:F19"/>
    <mergeCell ref="A35:C35"/>
    <mergeCell ref="A36:C36"/>
    <mergeCell ref="A31:C31"/>
    <mergeCell ref="A34:C34"/>
    <mergeCell ref="A27:C27"/>
    <mergeCell ref="A28:C28"/>
    <mergeCell ref="A39:C39"/>
    <mergeCell ref="A37:C37"/>
    <mergeCell ref="A38:C38"/>
    <mergeCell ref="A23:C23"/>
    <mergeCell ref="A24:C24"/>
    <mergeCell ref="A25:C25"/>
    <mergeCell ref="A26:C26"/>
    <mergeCell ref="A32:C32"/>
    <mergeCell ref="A33:C33"/>
    <mergeCell ref="A29:C29"/>
    <mergeCell ref="A30:C30"/>
    <mergeCell ref="D2:D7"/>
    <mergeCell ref="A20:C20"/>
    <mergeCell ref="A21:C21"/>
    <mergeCell ref="A22:C22"/>
    <mergeCell ref="C2:C7"/>
    <mergeCell ref="A3:B3"/>
    <mergeCell ref="A4:B4"/>
  </mergeCells>
  <conditionalFormatting sqref="E18 E2 G18 I18 K18 M18 O18 Q18 S18 U18 W18 Y18 AA18 AC18 AE18 AG18 AI18 AK18 AM18 AO18 AQ18 AS18 AU18 AW18 AY18 BA18 BC18 BE18 BG18 BI18 BK18 BM18 G2 I2 K2 M2 O2 Q2 S2 U2 W2 Y2 AA2 AC2 AE2 AG2 AI2 AK2 AM2 AO2 AQ2 AS2 AU2 AW2 AY2 BA2 BC2 BE2 BG2 BI2 BK2 BM2">
    <cfRule type="cellIs" priority="5" dxfId="11" operator="equal" stopIfTrue="1">
      <formula>7</formula>
    </cfRule>
    <cfRule type="cellIs" priority="6" dxfId="11" operator="equal" stopIfTrue="1">
      <formula>1</formula>
    </cfRule>
  </conditionalFormatting>
  <conditionalFormatting sqref="E17 G17 I17 K17 M17 O17 Q17 S17 U17 W17 Y17 AA17 AC17 AE17 AG17 AI17 AK17 AM17 AO17 AQ17 AS17 AU17 AW17 AY17 BA17 BC17 BE17 BG17 BI17 BK17 BM17">
    <cfRule type="cellIs" priority="7" dxfId="10" operator="lessThan" stopIfTrue="1">
      <formula>0</formula>
    </cfRule>
  </conditionalFormatting>
  <dataValidations count="3">
    <dataValidation allowBlank="1" showErrorMessage="1" errorTitle="Indtastnings fejl !!!" error="&#10;Klokkeslet i dette skeme skrives således:&#10;&#10;12:00 skrives som 1200&#10;08:00 skrives som 800&#10;20:15 skrives som 2015&#10;" sqref="E20:BN39"/>
    <dataValidation type="list" allowBlank="1" sqref="D21:D39">
      <formula1>"Prod"</formula1>
    </dataValidation>
    <dataValidation type="list" allowBlank="1" sqref="D20">
      <formula1>" ,Prod"</formula1>
    </dataValidation>
  </dataValidations>
  <printOptions/>
  <pageMargins left="0.75" right="0.75" top="1" bottom="1" header="0" footer="0"/>
  <pageSetup horizontalDpi="300" verticalDpi="300" orientation="landscape" paperSize="9" scale="60" r:id="rId1"/>
  <colBreaks count="1" manualBreakCount="1">
    <brk id="32" min="17" max="38" man="1"/>
  </colBreaks>
</worksheet>
</file>

<file path=xl/worksheets/sheet2.xml><?xml version="1.0" encoding="utf-8"?>
<worksheet xmlns="http://schemas.openxmlformats.org/spreadsheetml/2006/main" xmlns:r="http://schemas.openxmlformats.org/officeDocument/2006/relationships">
  <sheetPr codeName="Ark2"/>
  <dimension ref="A1:P25"/>
  <sheetViews>
    <sheetView showGridLines="0" zoomScale="80" zoomScaleNormal="80" zoomScalePageLayoutView="0" workbookViewId="0" topLeftCell="A1">
      <selection activeCell="A1" sqref="A1"/>
    </sheetView>
  </sheetViews>
  <sheetFormatPr defaultColWidth="9.140625" defaultRowHeight="12.75"/>
  <cols>
    <col min="1" max="3" width="9.140625" style="1" customWidth="1"/>
    <col min="4" max="4" width="4.8515625" style="1" customWidth="1"/>
    <col min="5" max="5" width="11.8515625" style="1" customWidth="1"/>
    <col min="6" max="6" width="10.28125" style="1" hidden="1" customWidth="1"/>
    <col min="7" max="7" width="9.140625" style="1" customWidth="1"/>
    <col min="8" max="8" width="11.8515625" style="1" customWidth="1"/>
    <col min="9" max="9" width="4.8515625" style="1" customWidth="1"/>
    <col min="10" max="16" width="8.7109375" style="1" customWidth="1"/>
    <col min="17" max="16384" width="9.140625" style="1" customWidth="1"/>
  </cols>
  <sheetData>
    <row r="1" ht="12.75">
      <c r="A1" s="30" t="s">
        <v>41</v>
      </c>
    </row>
    <row r="2" spans="5:7" ht="12.75">
      <c r="E2" s="24"/>
      <c r="F2" s="24"/>
      <c r="G2" s="24"/>
    </row>
    <row r="3" spans="1:8" ht="12.75">
      <c r="A3" s="1" t="s">
        <v>5</v>
      </c>
      <c r="B3" s="74">
        <v>0.020833333333333332</v>
      </c>
      <c r="C3" s="73" t="s">
        <v>44</v>
      </c>
      <c r="E3" s="24"/>
      <c r="F3" s="24"/>
      <c r="G3" s="25"/>
      <c r="H3" s="74">
        <v>0.16666666666666666</v>
      </c>
    </row>
    <row r="4" ht="12.75">
      <c r="A4" s="73"/>
    </row>
    <row r="5" spans="5:16" ht="13.5" thickBot="1">
      <c r="E5" s="52" t="s">
        <v>2</v>
      </c>
      <c r="F5" s="55" t="s">
        <v>36</v>
      </c>
      <c r="G5" s="52" t="s">
        <v>3</v>
      </c>
      <c r="H5" s="53" t="s">
        <v>4</v>
      </c>
      <c r="I5" s="53"/>
      <c r="J5" s="54" t="s">
        <v>27</v>
      </c>
      <c r="K5" s="54" t="s">
        <v>35</v>
      </c>
      <c r="L5" s="54" t="s">
        <v>28</v>
      </c>
      <c r="M5" s="54" t="s">
        <v>34</v>
      </c>
      <c r="N5" s="54" t="s">
        <v>33</v>
      </c>
      <c r="O5" s="54" t="s">
        <v>32</v>
      </c>
      <c r="P5" s="52" t="s">
        <v>31</v>
      </c>
    </row>
    <row r="6" spans="1:16" ht="12.75">
      <c r="A6" s="112" t="str">
        <f>Vagtskema!A20</f>
        <v>Bo Boesen</v>
      </c>
      <c r="B6" s="113"/>
      <c r="C6" s="114"/>
      <c r="D6" s="21"/>
      <c r="E6" s="56">
        <f>Find_absense(Vagtskema!E20,Vagtskema!F20)+Find_absense(Vagtskema!G20,Vagtskema!H20)+Find_absense(Vagtskema!I20,Vagtskema!J20)+Find_absense(Vagtskema!K20,Vagtskema!L20)+Find_absense(Vagtskema!M20,Vagtskema!N20)+Find_absense(Vagtskema!O20,Vagtskema!P20)+Find_absense(Vagtskema!Q20,Vagtskema!R20)+Find_absense(Vagtskema!S20,Vagtskema!T20)+Find_absense(Vagtskema!U20,Vagtskema!V20)+Find_absense(Vagtskema!W20,Vagtskema!X20)+Find_absense(Vagtskema!Y20,Vagtskema!Z20)+Find_absense(Vagtskema!AA20,Vagtskema!AB20)+Find_absense(Vagtskema!AC20,Vagtskema!AD20)+Find_absense(Vagtskema!AE20,Vagtskema!AF20)+Find_absense(Vagtskema!AG20,Vagtskema!AH20)+Find_absense(Vagtskema!AI20,Vagtskema!AJ20)+Find_absense(Vagtskema!AK20,Vagtskema!AL20)+Find_absense(Vagtskema!AM20,Vagtskema!AN20)+Find_absense(Vagtskema!AO20,Vagtskema!AP20)+Find_absense(Vagtskema!AQ20,Vagtskema!AR20)+Find_absense(Vagtskema!AS20,Vagtskema!AT20)+F6</f>
        <v>0.6666666666666666</v>
      </c>
      <c r="F6" s="57">
        <f>Find_absense(Vagtskema!AU20,Vagtskema!AV20)+Find_absense(Vagtskema!AW20,Vagtskema!AX20)+Find_absense(Vagtskema!AY20,Vagtskema!AZ20)+Find_absense(Vagtskema!BA20,Vagtskema!BB20)+Find_absense(Vagtskema!BC20,Vagtskema!BD20)+Find_absense(Vagtskema!BE20,Vagtskema!BF20)+Find_absense(Vagtskema!BG20,Vagtskema!BH20)+Find_absense(Vagtskema!BI20,Vagtskema!BJ20)+Find_absense(Vagtskema!BK20,Vagtskema!BL20)+Find_absense(Vagtskema!BM20,Vagtskema!BN20)</f>
        <v>0</v>
      </c>
      <c r="G6" s="58">
        <f>COUNTIF(Temp!B2:BJ2,TRUE)*$B$3</f>
        <v>0.041666666666666664</v>
      </c>
      <c r="H6" s="59">
        <f>E6-G6</f>
        <v>0.625</v>
      </c>
      <c r="I6" s="50"/>
      <c r="J6" s="51">
        <f>COUNTIF(Vagtskema!E20:BN20,"s")</f>
        <v>2</v>
      </c>
      <c r="K6" s="51">
        <f>COUNTIF(Vagtskema!E20:BN20,"bs")</f>
        <v>0</v>
      </c>
      <c r="L6" s="51">
        <f>COUNTIF(Vagtskema!E20:BN20,"f")</f>
        <v>0</v>
      </c>
      <c r="M6" s="51">
        <f>COUNTIF(Vagtskema!E20:BN20,"ff")</f>
        <v>0</v>
      </c>
      <c r="N6" s="51">
        <f>COUNTIF(Vagtskema!E20:BN20,"o")</f>
        <v>0</v>
      </c>
      <c r="O6" s="51">
        <f>COUNTIF(Vagtskema!E20:BN20,"bf")</f>
        <v>0</v>
      </c>
      <c r="P6" s="51">
        <f>COUNTIF(Vagtskema!E20:BN20,"k")</f>
        <v>0</v>
      </c>
    </row>
    <row r="7" spans="1:16" ht="13.5" thickBot="1">
      <c r="A7" s="115" t="str">
        <f>Vagtskema!A21</f>
        <v>Ole Olsen</v>
      </c>
      <c r="B7" s="116"/>
      <c r="C7" s="117"/>
      <c r="D7" s="21"/>
      <c r="E7" s="56">
        <f>Find_absense(Vagtskema!E21,Vagtskema!F21)+Find_absense(Vagtskema!G21,Vagtskema!H21)+Find_absense(Vagtskema!I21,Vagtskema!J21)+Find_absense(Vagtskema!K21,Vagtskema!L21)+Find_absense(Vagtskema!M21,Vagtskema!N21)+Find_absense(Vagtskema!O21,Vagtskema!P21)+Find_absense(Vagtskema!Q21,Vagtskema!R21)+Find_absense(Vagtskema!S21,Vagtskema!T21)+Find_absense(Vagtskema!U21,Vagtskema!V21)+Find_absense(Vagtskema!W21,Vagtskema!X21)+Find_absense(Vagtskema!Y21,Vagtskema!Z21)+Find_absense(Vagtskema!AA21,Vagtskema!AB21)+Find_absense(Vagtskema!AC21,Vagtskema!AD21)+Find_absense(Vagtskema!AE21,Vagtskema!AF21)+Find_absense(Vagtskema!AG21,Vagtskema!AH21)+Find_absense(Vagtskema!AI21,Vagtskema!AJ21)+Find_absense(Vagtskema!AK21,Vagtskema!AL21)+Find_absense(Vagtskema!AM21,Vagtskema!AN21)+Find_absense(Vagtskema!AO21,Vagtskema!AP21)+Find_absense(Vagtskema!AQ21,Vagtskema!AR21)+Find_absense(Vagtskema!AS21,Vagtskema!AT21)+F7</f>
        <v>1.2916666666666667</v>
      </c>
      <c r="F7" s="57">
        <f>Find_absense(Vagtskema!AU21,Vagtskema!AV21)+Find_absense(Vagtskema!AW21,Vagtskema!AX21)+Find_absense(Vagtskema!AY21,Vagtskema!AZ21)+Find_absense(Vagtskema!BA21,Vagtskema!BB21)+Find_absense(Vagtskema!BC21,Vagtskema!BD21)+Find_absense(Vagtskema!BE21,Vagtskema!BF21)+Find_absense(Vagtskema!BG21,Vagtskema!BH21)+Find_absense(Vagtskema!BI21,Vagtskema!BJ21)+Find_absense(Vagtskema!BK21,Vagtskema!BL21)+Find_absense(Vagtskema!BM21,Vagtskema!BN21)</f>
        <v>0</v>
      </c>
      <c r="G7" s="58">
        <f>COUNTIF(Temp!B3:BJ3,TRUE)*$B$3</f>
        <v>0.08333333333333333</v>
      </c>
      <c r="H7" s="59">
        <f aca="true" t="shared" si="0" ref="H7:H25">E7-G7</f>
        <v>1.2083333333333335</v>
      </c>
      <c r="I7" s="50"/>
      <c r="J7" s="51">
        <f>COUNTIF(Vagtskema!E21:BN21,"s")</f>
        <v>0</v>
      </c>
      <c r="K7" s="51">
        <f>COUNTIF(Vagtskema!E21:BN21,"bs")</f>
        <v>0</v>
      </c>
      <c r="L7" s="51">
        <f>COUNTIF(Vagtskema!E21:BN21,"f")</f>
        <v>0</v>
      </c>
      <c r="M7" s="51">
        <f>COUNTIF(Vagtskema!E21:BN21,"ff")</f>
        <v>0</v>
      </c>
      <c r="N7" s="51">
        <f>COUNTIF(Vagtskema!E21:BN21,"o")</f>
        <v>0</v>
      </c>
      <c r="O7" s="51">
        <f>COUNTIF(Vagtskema!E21:BN21,"bf")</f>
        <v>0</v>
      </c>
      <c r="P7" s="51">
        <f>COUNTIF(Vagtskema!E21:BN21,"k")</f>
        <v>0</v>
      </c>
    </row>
    <row r="8" spans="1:16" ht="12.75">
      <c r="A8" s="112" t="str">
        <f>Vagtskema!A22</f>
        <v>Dan Dansen</v>
      </c>
      <c r="B8" s="113"/>
      <c r="C8" s="114"/>
      <c r="D8" s="21"/>
      <c r="E8" s="56">
        <f>Find_absense(Vagtskema!E22,Vagtskema!F22)+Find_absense(Vagtskema!G22,Vagtskema!H22)+Find_absense(Vagtskema!I22,Vagtskema!J22)+Find_absense(Vagtskema!K22,Vagtskema!L22)+Find_absense(Vagtskema!M22,Vagtskema!N22)+Find_absense(Vagtskema!O22,Vagtskema!P22)+Find_absense(Vagtskema!Q22,Vagtskema!R22)+Find_absense(Vagtskema!S22,Vagtskema!T22)+Find_absense(Vagtskema!U22,Vagtskema!V22)+Find_absense(Vagtskema!W22,Vagtskema!X22)+Find_absense(Vagtskema!Y22,Vagtskema!Z22)+Find_absense(Vagtskema!AA22,Vagtskema!AB22)+Find_absense(Vagtskema!AC22,Vagtskema!AD22)+Find_absense(Vagtskema!AE22,Vagtskema!AF22)+Find_absense(Vagtskema!AG22,Vagtskema!AH22)+Find_absense(Vagtskema!AI22,Vagtskema!AJ22)+Find_absense(Vagtskema!AK22,Vagtskema!AL22)+Find_absense(Vagtskema!AM22,Vagtskema!AN22)+Find_absense(Vagtskema!AO22,Vagtskema!AP22)+Find_absense(Vagtskema!AQ22,Vagtskema!AR22)+Find_absense(Vagtskema!AS22,Vagtskema!AT22)+F8</f>
        <v>0</v>
      </c>
      <c r="F8" s="57">
        <f>Find_absense(Vagtskema!AU22,Vagtskema!AV22)+Find_absense(Vagtskema!AW22,Vagtskema!AX22)+Find_absense(Vagtskema!AY22,Vagtskema!AZ22)+Find_absense(Vagtskema!BA22,Vagtskema!BB22)+Find_absense(Vagtskema!BC22,Vagtskema!BD22)+Find_absense(Vagtskema!BE22,Vagtskema!BF22)+Find_absense(Vagtskema!BG22,Vagtskema!BH22)+Find_absense(Vagtskema!BI22,Vagtskema!BJ22)+Find_absense(Vagtskema!BK22,Vagtskema!BL22)+Find_absense(Vagtskema!BM22,Vagtskema!BN22)</f>
        <v>0</v>
      </c>
      <c r="G8" s="58">
        <f>COUNTIF(Temp!B4:BJ4,TRUE)*$B$3</f>
        <v>0</v>
      </c>
      <c r="H8" s="59">
        <f t="shared" si="0"/>
        <v>0</v>
      </c>
      <c r="I8" s="50"/>
      <c r="J8" s="51">
        <f>COUNTIF(Vagtskema!E22:BN22,"s")</f>
        <v>0</v>
      </c>
      <c r="K8" s="51">
        <f>COUNTIF(Vagtskema!E22:BN22,"bs")</f>
        <v>0</v>
      </c>
      <c r="L8" s="51">
        <f>COUNTIF(Vagtskema!E22:BN22,"f")</f>
        <v>0</v>
      </c>
      <c r="M8" s="51">
        <f>COUNTIF(Vagtskema!E22:BN22,"ff")</f>
        <v>0</v>
      </c>
      <c r="N8" s="51">
        <f>COUNTIF(Vagtskema!E22:BN22,"o")</f>
        <v>4</v>
      </c>
      <c r="O8" s="51">
        <f>COUNTIF(Vagtskema!E22:BN22,"bf")</f>
        <v>0</v>
      </c>
      <c r="P8" s="51">
        <f>COUNTIF(Vagtskema!E22:BN22,"k")</f>
        <v>0</v>
      </c>
    </row>
    <row r="9" spans="1:16" ht="13.5" thickBot="1">
      <c r="A9" s="115" t="str">
        <f>Vagtskema!A23</f>
        <v>Erik Eriksen</v>
      </c>
      <c r="B9" s="116"/>
      <c r="C9" s="117"/>
      <c r="D9" s="21"/>
      <c r="E9" s="56">
        <f>Find_absense(Vagtskema!E23,Vagtskema!F23)+Find_absense(Vagtskema!G23,Vagtskema!H23)+Find_absense(Vagtskema!I23,Vagtskema!J23)+Find_absense(Vagtskema!K23,Vagtskema!L23)+Find_absense(Vagtskema!M23,Vagtskema!N23)+Find_absense(Vagtskema!O23,Vagtskema!P23)+Find_absense(Vagtskema!Q23,Vagtskema!R23)+Find_absense(Vagtskema!S23,Vagtskema!T23)+Find_absense(Vagtskema!U23,Vagtskema!V23)+Find_absense(Vagtskema!W23,Vagtskema!X23)+Find_absense(Vagtskema!Y23,Vagtskema!Z23)+Find_absense(Vagtskema!AA23,Vagtskema!AB23)+Find_absense(Vagtskema!AC23,Vagtskema!AD23)+Find_absense(Vagtskema!AE23,Vagtskema!AF23)+Find_absense(Vagtskema!AG23,Vagtskema!AH23)+Find_absense(Vagtskema!AI23,Vagtskema!AJ23)+Find_absense(Vagtskema!AK23,Vagtskema!AL23)+Find_absense(Vagtskema!AM23,Vagtskema!AN23)+Find_absense(Vagtskema!AO23,Vagtskema!AP23)+Find_absense(Vagtskema!AQ23,Vagtskema!AR23)+Find_absense(Vagtskema!AS23,Vagtskema!AT23)+F9</f>
        <v>1.3333333333333333</v>
      </c>
      <c r="F9" s="57">
        <f>Find_absense(Vagtskema!AU23,Vagtskema!AV23)+Find_absense(Vagtskema!AW23,Vagtskema!AX23)+Find_absense(Vagtskema!AY23,Vagtskema!AZ23)+Find_absense(Vagtskema!BA23,Vagtskema!BB23)+Find_absense(Vagtskema!BC23,Vagtskema!BD23)+Find_absense(Vagtskema!BE23,Vagtskema!BF23)+Find_absense(Vagtskema!BG23,Vagtskema!BH23)+Find_absense(Vagtskema!BI23,Vagtskema!BJ23)+Find_absense(Vagtskema!BK23,Vagtskema!BL23)+Find_absense(Vagtskema!BM23,Vagtskema!BN23)</f>
        <v>0</v>
      </c>
      <c r="G9" s="58">
        <f>COUNTIF(Temp!B5:BJ5,TRUE)*$B$3</f>
        <v>0.08333333333333333</v>
      </c>
      <c r="H9" s="59">
        <f t="shared" si="0"/>
        <v>1.25</v>
      </c>
      <c r="I9" s="50"/>
      <c r="J9" s="51">
        <f>COUNTIF(Vagtskema!E23:BN23,"s")</f>
        <v>0</v>
      </c>
      <c r="K9" s="51">
        <f>COUNTIF(Vagtskema!E23:BN23,"bs")</f>
        <v>0</v>
      </c>
      <c r="L9" s="51">
        <f>COUNTIF(Vagtskema!E23:BN23,"f")</f>
        <v>0</v>
      </c>
      <c r="M9" s="51">
        <f>COUNTIF(Vagtskema!E23:BN23,"ff")</f>
        <v>0</v>
      </c>
      <c r="N9" s="51">
        <f>COUNTIF(Vagtskema!E23:BN23,"o")</f>
        <v>0</v>
      </c>
      <c r="O9" s="51">
        <f>COUNTIF(Vagtskema!E23:BN23,"bf")</f>
        <v>0</v>
      </c>
      <c r="P9" s="51">
        <f>COUNTIF(Vagtskema!E23:BN23,"k")</f>
        <v>0</v>
      </c>
    </row>
    <row r="10" spans="1:16" ht="12.75">
      <c r="A10" s="112">
        <f>Vagtskema!A24</f>
        <v>0</v>
      </c>
      <c r="B10" s="113"/>
      <c r="C10" s="114"/>
      <c r="D10" s="21"/>
      <c r="E10" s="56">
        <f>Find_absense(Vagtskema!E24,Vagtskema!F24)+Find_absense(Vagtskema!G24,Vagtskema!H24)+Find_absense(Vagtskema!I24,Vagtskema!J24)+Find_absense(Vagtskema!K24,Vagtskema!L24)+Find_absense(Vagtskema!M24,Vagtskema!N24)+Find_absense(Vagtskema!O24,Vagtskema!P24)+Find_absense(Vagtskema!Q24,Vagtskema!R24)+Find_absense(Vagtskema!S24,Vagtskema!T24)+Find_absense(Vagtskema!U24,Vagtskema!V24)+Find_absense(Vagtskema!W24,Vagtskema!X24)+Find_absense(Vagtskema!Y24,Vagtskema!Z24)+Find_absense(Vagtskema!AA24,Vagtskema!AB24)+Find_absense(Vagtskema!AC24,Vagtskema!AD24)+Find_absense(Vagtskema!AE24,Vagtskema!AF24)+Find_absense(Vagtskema!AG24,Vagtskema!AH24)+Find_absense(Vagtskema!AI24,Vagtskema!AJ24)+Find_absense(Vagtskema!AK24,Vagtskema!AL24)+Find_absense(Vagtskema!AM24,Vagtskema!AN24)+Find_absense(Vagtskema!AO24,Vagtskema!AP24)+Find_absense(Vagtskema!AQ24,Vagtskema!AR24)+Find_absense(Vagtskema!AS24,Vagtskema!AT24)+F10</f>
        <v>0</v>
      </c>
      <c r="F10" s="57">
        <f>Find_absense(Vagtskema!AU24,Vagtskema!AV24)+Find_absense(Vagtskema!AW24,Vagtskema!AX24)+Find_absense(Vagtskema!AY24,Vagtskema!AZ24)+Find_absense(Vagtskema!BA24,Vagtskema!BB24)+Find_absense(Vagtskema!BC24,Vagtskema!BD24)+Find_absense(Vagtskema!BE24,Vagtskema!BF24)+Find_absense(Vagtskema!BG24,Vagtskema!BH24)+Find_absense(Vagtskema!BI24,Vagtskema!BJ24)+Find_absense(Vagtskema!BK24,Vagtskema!BL24)+Find_absense(Vagtskema!BM24,Vagtskema!BN24)</f>
        <v>0</v>
      </c>
      <c r="G10" s="58">
        <f>COUNTIF(Temp!B6:BJ6,TRUE)*$B$3</f>
        <v>0</v>
      </c>
      <c r="H10" s="59">
        <f t="shared" si="0"/>
        <v>0</v>
      </c>
      <c r="I10" s="50"/>
      <c r="J10" s="51">
        <f>COUNTIF(Vagtskema!E24:BN24,"s")</f>
        <v>0</v>
      </c>
      <c r="K10" s="51">
        <f>COUNTIF(Vagtskema!E24:BN24,"bs")</f>
        <v>0</v>
      </c>
      <c r="L10" s="51">
        <f>COUNTIF(Vagtskema!E24:BN24,"f")</f>
        <v>0</v>
      </c>
      <c r="M10" s="51">
        <f>COUNTIF(Vagtskema!E24:BN24,"ff")</f>
        <v>0</v>
      </c>
      <c r="N10" s="51">
        <f>COUNTIF(Vagtskema!E24:BN24,"o")</f>
        <v>0</v>
      </c>
      <c r="O10" s="51">
        <f>COUNTIF(Vagtskema!E24:BN24,"bf")</f>
        <v>0</v>
      </c>
      <c r="P10" s="51">
        <f>COUNTIF(Vagtskema!E24:BN24,"k")</f>
        <v>0</v>
      </c>
    </row>
    <row r="11" spans="1:16" ht="13.5" thickBot="1">
      <c r="A11" s="115">
        <f>Vagtskema!A25</f>
        <v>0</v>
      </c>
      <c r="B11" s="116"/>
      <c r="C11" s="117"/>
      <c r="D11" s="21"/>
      <c r="E11" s="56">
        <f>Find_absense(Vagtskema!E25,Vagtskema!F25)+Find_absense(Vagtskema!G25,Vagtskema!H25)+Find_absense(Vagtskema!I25,Vagtskema!J25)+Find_absense(Vagtskema!K25,Vagtskema!L25)+Find_absense(Vagtskema!M25,Vagtskema!N25)+Find_absense(Vagtskema!O25,Vagtskema!P25)+Find_absense(Vagtskema!Q25,Vagtskema!R25)+Find_absense(Vagtskema!S25,Vagtskema!T25)+Find_absense(Vagtskema!U25,Vagtskema!V25)+Find_absense(Vagtskema!W25,Vagtskema!X25)+Find_absense(Vagtskema!Y25,Vagtskema!Z25)+Find_absense(Vagtskema!AA25,Vagtskema!AB25)+Find_absense(Vagtskema!AC25,Vagtskema!AD25)+Find_absense(Vagtskema!AE25,Vagtskema!AF25)+Find_absense(Vagtskema!AG25,Vagtskema!AH25)+Find_absense(Vagtskema!AI25,Vagtskema!AJ25)+Find_absense(Vagtskema!AK25,Vagtskema!AL25)+Find_absense(Vagtskema!AM25,Vagtskema!AN25)+Find_absense(Vagtskema!AO25,Vagtskema!AP25)+Find_absense(Vagtskema!AQ25,Vagtskema!AR25)+Find_absense(Vagtskema!AS25,Vagtskema!AT25)+F11</f>
        <v>0</v>
      </c>
      <c r="F11" s="57">
        <f>Find_absense(Vagtskema!AU25,Vagtskema!AV25)+Find_absense(Vagtskema!AW25,Vagtskema!AX25)+Find_absense(Vagtskema!AY25,Vagtskema!AZ25)+Find_absense(Vagtskema!BA25,Vagtskema!BB25)+Find_absense(Vagtskema!BC25,Vagtskema!BD25)+Find_absense(Vagtskema!BE25,Vagtskema!BF25)+Find_absense(Vagtskema!BG25,Vagtskema!BH25)+Find_absense(Vagtskema!BI25,Vagtskema!BJ25)+Find_absense(Vagtskema!BK25,Vagtskema!BL25)+Find_absense(Vagtskema!BM25,Vagtskema!BN25)</f>
        <v>0</v>
      </c>
      <c r="G11" s="58">
        <f>COUNTIF(Temp!B7:BJ7,TRUE)*$B$3</f>
        <v>0</v>
      </c>
      <c r="H11" s="59">
        <f t="shared" si="0"/>
        <v>0</v>
      </c>
      <c r="I11" s="50"/>
      <c r="J11" s="51">
        <f>COUNTIF(Vagtskema!E25:BN25,"s")</f>
        <v>0</v>
      </c>
      <c r="K11" s="51">
        <f>COUNTIF(Vagtskema!E25:BN25,"bs")</f>
        <v>0</v>
      </c>
      <c r="L11" s="51">
        <f>COUNTIF(Vagtskema!E25:BN25,"f")</f>
        <v>0</v>
      </c>
      <c r="M11" s="51">
        <f>COUNTIF(Vagtskema!E25:BN25,"ff")</f>
        <v>0</v>
      </c>
      <c r="N11" s="51">
        <f>COUNTIF(Vagtskema!E25:BN25,"o")</f>
        <v>0</v>
      </c>
      <c r="O11" s="51">
        <f>COUNTIF(Vagtskema!E25:BN25,"bf")</f>
        <v>0</v>
      </c>
      <c r="P11" s="51">
        <f>COUNTIF(Vagtskema!E25:BN25,"k")</f>
        <v>0</v>
      </c>
    </row>
    <row r="12" spans="1:16" ht="12.75">
      <c r="A12" s="112">
        <f>Vagtskema!A26</f>
        <v>0</v>
      </c>
      <c r="B12" s="113"/>
      <c r="C12" s="114"/>
      <c r="D12" s="21"/>
      <c r="E12" s="56">
        <f>Find_absense(Vagtskema!E26,Vagtskema!F26)+Find_absense(Vagtskema!G26,Vagtskema!H26)+Find_absense(Vagtskema!I26,Vagtskema!J26)+Find_absense(Vagtskema!K26,Vagtskema!L26)+Find_absense(Vagtskema!M26,Vagtskema!N26)+Find_absense(Vagtskema!O26,Vagtskema!P26)+Find_absense(Vagtskema!Q26,Vagtskema!R26)+Find_absense(Vagtskema!S26,Vagtskema!T26)+Find_absense(Vagtskema!U26,Vagtskema!V26)+Find_absense(Vagtskema!W26,Vagtskema!X26)+Find_absense(Vagtskema!Y26,Vagtskema!Z26)+Find_absense(Vagtskema!AA26,Vagtskema!AB26)+Find_absense(Vagtskema!AC26,Vagtskema!AD26)+Find_absense(Vagtskema!AE26,Vagtskema!AF26)+Find_absense(Vagtskema!AG26,Vagtskema!AH26)+Find_absense(Vagtskema!AI26,Vagtskema!AJ26)+Find_absense(Vagtskema!AK26,Vagtskema!AL26)+Find_absense(Vagtskema!AM26,Vagtskema!AN26)+Find_absense(Vagtskema!AO26,Vagtskema!AP26)+Find_absense(Vagtskema!AQ26,Vagtskema!AR26)+Find_absense(Vagtskema!AS26,Vagtskema!AT26)+F12</f>
        <v>0</v>
      </c>
      <c r="F12" s="57">
        <f>Find_absense(Vagtskema!AU26,Vagtskema!AV26)+Find_absense(Vagtskema!AW26,Vagtskema!AX26)+Find_absense(Vagtskema!AY26,Vagtskema!AZ26)+Find_absense(Vagtskema!BA26,Vagtskema!BB26)+Find_absense(Vagtskema!BC26,Vagtskema!BD26)+Find_absense(Vagtskema!BE26,Vagtskema!BF26)+Find_absense(Vagtskema!BG26,Vagtskema!BH26)+Find_absense(Vagtskema!BI26,Vagtskema!BJ26)+Find_absense(Vagtskema!BK26,Vagtskema!BL26)+Find_absense(Vagtskema!BM26,Vagtskema!BN26)</f>
        <v>0</v>
      </c>
      <c r="G12" s="58">
        <f>COUNTIF(Temp!B8:BJ8,TRUE)*$B$3</f>
        <v>0</v>
      </c>
      <c r="H12" s="59">
        <f t="shared" si="0"/>
        <v>0</v>
      </c>
      <c r="I12" s="50"/>
      <c r="J12" s="51">
        <f>COUNTIF(Vagtskema!E26:BN26,"s")</f>
        <v>0</v>
      </c>
      <c r="K12" s="51">
        <f>COUNTIF(Vagtskema!E26:BN26,"bs")</f>
        <v>0</v>
      </c>
      <c r="L12" s="51">
        <f>COUNTIF(Vagtskema!E26:BN26,"f")</f>
        <v>0</v>
      </c>
      <c r="M12" s="51">
        <f>COUNTIF(Vagtskema!E26:BN26,"ff")</f>
        <v>0</v>
      </c>
      <c r="N12" s="51">
        <f>COUNTIF(Vagtskema!E26:BN26,"o")</f>
        <v>0</v>
      </c>
      <c r="O12" s="51">
        <f>COUNTIF(Vagtskema!E26:BN26,"bf")</f>
        <v>0</v>
      </c>
      <c r="P12" s="51">
        <f>COUNTIF(Vagtskema!E26:BN26,"k")</f>
        <v>0</v>
      </c>
    </row>
    <row r="13" spans="1:16" ht="13.5" thickBot="1">
      <c r="A13" s="115">
        <f>Vagtskema!A27</f>
        <v>0</v>
      </c>
      <c r="B13" s="116"/>
      <c r="C13" s="117"/>
      <c r="D13" s="21"/>
      <c r="E13" s="56">
        <f>Find_absense(Vagtskema!E27,Vagtskema!F27)+Find_absense(Vagtskema!G27,Vagtskema!H27)+Find_absense(Vagtskema!I27,Vagtskema!J27)+Find_absense(Vagtskema!K27,Vagtskema!L27)+Find_absense(Vagtskema!M27,Vagtskema!N27)+Find_absense(Vagtskema!O27,Vagtskema!P27)+Find_absense(Vagtskema!Q27,Vagtskema!R27)+Find_absense(Vagtskema!S27,Vagtskema!T27)+Find_absense(Vagtskema!U27,Vagtskema!V27)+Find_absense(Vagtskema!W27,Vagtskema!X27)+Find_absense(Vagtskema!Y27,Vagtskema!Z27)+Find_absense(Vagtskema!AA27,Vagtskema!AB27)+Find_absense(Vagtskema!AC27,Vagtskema!AD27)+Find_absense(Vagtskema!AE27,Vagtskema!AF27)+Find_absense(Vagtskema!AG27,Vagtskema!AH27)+Find_absense(Vagtskema!AI27,Vagtskema!AJ27)+Find_absense(Vagtskema!AK27,Vagtskema!AL27)+Find_absense(Vagtskema!AM27,Vagtskema!AN27)+Find_absense(Vagtskema!AO27,Vagtskema!AP27)+Find_absense(Vagtskema!AQ27,Vagtskema!AR27)+Find_absense(Vagtskema!AS27,Vagtskema!AT27)+F13</f>
        <v>0</v>
      </c>
      <c r="F13" s="57">
        <f>Find_absense(Vagtskema!AU27,Vagtskema!AV27)+Find_absense(Vagtskema!AW27,Vagtskema!AX27)+Find_absense(Vagtskema!AY27,Vagtskema!AZ27)+Find_absense(Vagtskema!BA27,Vagtskema!BB27)+Find_absense(Vagtskema!BC27,Vagtskema!BD27)+Find_absense(Vagtskema!BE27,Vagtskema!BF27)+Find_absense(Vagtskema!BG27,Vagtskema!BH27)+Find_absense(Vagtskema!BI27,Vagtskema!BJ27)+Find_absense(Vagtskema!BK27,Vagtskema!BL27)+Find_absense(Vagtskema!BM27,Vagtskema!BN27)</f>
        <v>0</v>
      </c>
      <c r="G13" s="58">
        <f>COUNTIF(Temp!B9:BJ9,TRUE)*$B$3</f>
        <v>0</v>
      </c>
      <c r="H13" s="59">
        <f t="shared" si="0"/>
        <v>0</v>
      </c>
      <c r="I13" s="50"/>
      <c r="J13" s="51">
        <f>COUNTIF(Vagtskema!E27:BN27,"s")</f>
        <v>0</v>
      </c>
      <c r="K13" s="51">
        <f>COUNTIF(Vagtskema!E27:BN27,"bs")</f>
        <v>0</v>
      </c>
      <c r="L13" s="51">
        <f>COUNTIF(Vagtskema!E27:BN27,"f")</f>
        <v>0</v>
      </c>
      <c r="M13" s="51">
        <f>COUNTIF(Vagtskema!E27:BN27,"ff")</f>
        <v>0</v>
      </c>
      <c r="N13" s="51">
        <f>COUNTIF(Vagtskema!E27:BN27,"o")</f>
        <v>0</v>
      </c>
      <c r="O13" s="51">
        <f>COUNTIF(Vagtskema!E27:BN27,"bf")</f>
        <v>0</v>
      </c>
      <c r="P13" s="51">
        <f>COUNTIF(Vagtskema!E27:BN27,"k")</f>
        <v>0</v>
      </c>
    </row>
    <row r="14" spans="1:16" ht="12.75">
      <c r="A14" s="112">
        <f>Vagtskema!A28</f>
        <v>0</v>
      </c>
      <c r="B14" s="113"/>
      <c r="C14" s="114"/>
      <c r="D14" s="21"/>
      <c r="E14" s="56">
        <f>Find_absense(Vagtskema!E28,Vagtskema!F28)+Find_absense(Vagtskema!G28,Vagtskema!H28)+Find_absense(Vagtskema!I28,Vagtskema!J28)+Find_absense(Vagtskema!K28,Vagtskema!L28)+Find_absense(Vagtskema!M28,Vagtskema!N28)+Find_absense(Vagtskema!O28,Vagtskema!P28)+Find_absense(Vagtskema!Q28,Vagtskema!R28)+Find_absense(Vagtskema!S28,Vagtskema!T28)+Find_absense(Vagtskema!U28,Vagtskema!V28)+Find_absense(Vagtskema!W28,Vagtskema!X28)+Find_absense(Vagtskema!Y28,Vagtskema!Z28)+Find_absense(Vagtskema!AA28,Vagtskema!AB28)+Find_absense(Vagtskema!AC28,Vagtskema!AD28)+Find_absense(Vagtskema!AE28,Vagtskema!AF28)+Find_absense(Vagtskema!AG28,Vagtskema!AH28)+Find_absense(Vagtskema!AI28,Vagtskema!AJ28)+Find_absense(Vagtskema!AK28,Vagtskema!AL28)+Find_absense(Vagtskema!AM28,Vagtskema!AN28)+Find_absense(Vagtskema!AO28,Vagtskema!AP28)+Find_absense(Vagtskema!AQ28,Vagtskema!AR28)+Find_absense(Vagtskema!AS28,Vagtskema!AT28)+F14</f>
        <v>0</v>
      </c>
      <c r="F14" s="57">
        <f>Find_absense(Vagtskema!AU28,Vagtskema!AV28)+Find_absense(Vagtskema!AW28,Vagtskema!AX28)+Find_absense(Vagtskema!AY28,Vagtskema!AZ28)+Find_absense(Vagtskema!BA28,Vagtskema!BB28)+Find_absense(Vagtskema!BC28,Vagtskema!BD28)+Find_absense(Vagtskema!BE28,Vagtskema!BF28)+Find_absense(Vagtskema!BG28,Vagtskema!BH28)+Find_absense(Vagtskema!BI28,Vagtskema!BJ28)+Find_absense(Vagtskema!BK28,Vagtskema!BL28)+Find_absense(Vagtskema!BM28,Vagtskema!BN28)</f>
        <v>0</v>
      </c>
      <c r="G14" s="58">
        <f>COUNTIF(Temp!B10:BJ10,TRUE)*$B$3</f>
        <v>0</v>
      </c>
      <c r="H14" s="59">
        <f t="shared" si="0"/>
        <v>0</v>
      </c>
      <c r="I14" s="50"/>
      <c r="J14" s="51">
        <f>COUNTIF(Vagtskema!E28:BN28,"s")</f>
        <v>0</v>
      </c>
      <c r="K14" s="51">
        <f>COUNTIF(Vagtskema!E28:BN28,"bs")</f>
        <v>0</v>
      </c>
      <c r="L14" s="51">
        <f>COUNTIF(Vagtskema!E28:BN28,"f")</f>
        <v>0</v>
      </c>
      <c r="M14" s="51">
        <f>COUNTIF(Vagtskema!E28:BN28,"ff")</f>
        <v>0</v>
      </c>
      <c r="N14" s="51">
        <f>COUNTIF(Vagtskema!E28:BN28,"o")</f>
        <v>0</v>
      </c>
      <c r="O14" s="51">
        <f>COUNTIF(Vagtskema!E28:BN28,"bf")</f>
        <v>0</v>
      </c>
      <c r="P14" s="51">
        <f>COUNTIF(Vagtskema!E28:BN28,"k")</f>
        <v>0</v>
      </c>
    </row>
    <row r="15" spans="1:16" ht="13.5" thickBot="1">
      <c r="A15" s="115">
        <f>Vagtskema!A29</f>
        <v>0</v>
      </c>
      <c r="B15" s="116"/>
      <c r="C15" s="117"/>
      <c r="D15" s="21"/>
      <c r="E15" s="56">
        <f>Find_absense(Vagtskema!E29,Vagtskema!F29)+Find_absense(Vagtskema!G29,Vagtskema!H29)+Find_absense(Vagtskema!I29,Vagtskema!J29)+Find_absense(Vagtskema!K29,Vagtskema!L29)+Find_absense(Vagtskema!M29,Vagtskema!N29)+Find_absense(Vagtskema!O29,Vagtskema!P29)+Find_absense(Vagtskema!Q29,Vagtskema!R29)+Find_absense(Vagtskema!S29,Vagtskema!T29)+Find_absense(Vagtskema!U29,Vagtskema!V29)+Find_absense(Vagtskema!W29,Vagtskema!X29)+Find_absense(Vagtskema!Y29,Vagtskema!Z29)+Find_absense(Vagtskema!AA29,Vagtskema!AB29)+Find_absense(Vagtskema!AC29,Vagtskema!AD29)+Find_absense(Vagtskema!AE29,Vagtskema!AF29)+Find_absense(Vagtskema!AG29,Vagtskema!AH29)+Find_absense(Vagtskema!AI29,Vagtskema!AJ29)+Find_absense(Vagtskema!AK29,Vagtskema!AL29)+Find_absense(Vagtskema!AM29,Vagtskema!AN29)+Find_absense(Vagtskema!AO29,Vagtskema!AP29)+Find_absense(Vagtskema!AQ29,Vagtskema!AR29)+Find_absense(Vagtskema!AS29,Vagtskema!AT29)+F15</f>
        <v>0</v>
      </c>
      <c r="F15" s="57">
        <f>Find_absense(Vagtskema!AU29,Vagtskema!AV29)+Find_absense(Vagtskema!AW29,Vagtskema!AX29)+Find_absense(Vagtskema!AY29,Vagtskema!AZ29)+Find_absense(Vagtskema!BA29,Vagtskema!BB29)+Find_absense(Vagtskema!BC29,Vagtskema!BD29)+Find_absense(Vagtskema!BE29,Vagtskema!BF29)+Find_absense(Vagtskema!BG29,Vagtskema!BH29)+Find_absense(Vagtskema!BI29,Vagtskema!BJ29)+Find_absense(Vagtskema!BK29,Vagtskema!BL29)+Find_absense(Vagtskema!BM29,Vagtskema!BN29)</f>
        <v>0</v>
      </c>
      <c r="G15" s="58">
        <f>COUNTIF(Temp!B11:BJ11,TRUE)*$B$3</f>
        <v>0</v>
      </c>
      <c r="H15" s="59">
        <f t="shared" si="0"/>
        <v>0</v>
      </c>
      <c r="I15" s="50"/>
      <c r="J15" s="51">
        <f>COUNTIF(Vagtskema!E29:BN29,"s")</f>
        <v>0</v>
      </c>
      <c r="K15" s="51">
        <f>COUNTIF(Vagtskema!E29:BN29,"bs")</f>
        <v>0</v>
      </c>
      <c r="L15" s="51">
        <f>COUNTIF(Vagtskema!E29:BN29,"f")</f>
        <v>0</v>
      </c>
      <c r="M15" s="51">
        <f>COUNTIF(Vagtskema!E29:BN29,"ff")</f>
        <v>0</v>
      </c>
      <c r="N15" s="51">
        <f>COUNTIF(Vagtskema!E29:BN29,"o")</f>
        <v>0</v>
      </c>
      <c r="O15" s="51">
        <f>COUNTIF(Vagtskema!E29:BN29,"bf")</f>
        <v>0</v>
      </c>
      <c r="P15" s="51">
        <f>COUNTIF(Vagtskema!E29:BN29,"k")</f>
        <v>0</v>
      </c>
    </row>
    <row r="16" spans="1:16" ht="12.75">
      <c r="A16" s="112">
        <f>Vagtskema!A30</f>
        <v>0</v>
      </c>
      <c r="B16" s="113"/>
      <c r="C16" s="114"/>
      <c r="D16" s="21"/>
      <c r="E16" s="56">
        <f>Find_absense(Vagtskema!E30,Vagtskema!F30)+Find_absense(Vagtskema!G30,Vagtskema!H30)+Find_absense(Vagtskema!I30,Vagtskema!J30)+Find_absense(Vagtskema!K30,Vagtskema!L30)+Find_absense(Vagtskema!M30,Vagtskema!N30)+Find_absense(Vagtskema!O30,Vagtskema!P30)+Find_absense(Vagtskema!Q30,Vagtskema!R30)+Find_absense(Vagtskema!S30,Vagtskema!T30)+Find_absense(Vagtskema!U30,Vagtskema!V30)+Find_absense(Vagtskema!W30,Vagtskema!X30)+Find_absense(Vagtskema!Y30,Vagtskema!Z30)+Find_absense(Vagtskema!AA30,Vagtskema!AB30)+Find_absense(Vagtskema!AC30,Vagtskema!AD30)+Find_absense(Vagtskema!AE30,Vagtskema!AF30)+Find_absense(Vagtskema!AG30,Vagtskema!AH30)+Find_absense(Vagtskema!AI30,Vagtskema!AJ30)+Find_absense(Vagtskema!AK30,Vagtskema!AL30)+Find_absense(Vagtskema!AM30,Vagtskema!AN30)+Find_absense(Vagtskema!AO30,Vagtskema!AP30)+Find_absense(Vagtskema!AQ30,Vagtskema!AR30)+Find_absense(Vagtskema!AS30,Vagtskema!AT30)+F16</f>
        <v>0</v>
      </c>
      <c r="F16" s="57">
        <f>Find_absense(Vagtskema!AU30,Vagtskema!AV30)+Find_absense(Vagtskema!AW30,Vagtskema!AX30)+Find_absense(Vagtskema!AY30,Vagtskema!AZ30)+Find_absense(Vagtskema!BA30,Vagtskema!BB30)+Find_absense(Vagtskema!BC30,Vagtskema!BD30)+Find_absense(Vagtskema!BE30,Vagtskema!BF30)+Find_absense(Vagtskema!BG30,Vagtskema!BH30)+Find_absense(Vagtskema!BI30,Vagtskema!BJ30)+Find_absense(Vagtskema!BK30,Vagtskema!BL30)+Find_absense(Vagtskema!BM30,Vagtskema!BN30)</f>
        <v>0</v>
      </c>
      <c r="G16" s="58">
        <f>COUNTIF(Temp!B12:BJ12,TRUE)*$B$3</f>
        <v>0</v>
      </c>
      <c r="H16" s="59">
        <f t="shared" si="0"/>
        <v>0</v>
      </c>
      <c r="I16" s="50"/>
      <c r="J16" s="51">
        <f>COUNTIF(Vagtskema!E30:BN30,"s")</f>
        <v>0</v>
      </c>
      <c r="K16" s="51">
        <f>COUNTIF(Vagtskema!E30:BN30,"bs")</f>
        <v>0</v>
      </c>
      <c r="L16" s="51">
        <f>COUNTIF(Vagtskema!E30:BN30,"f")</f>
        <v>0</v>
      </c>
      <c r="M16" s="51">
        <f>COUNTIF(Vagtskema!E30:BN30,"ff")</f>
        <v>0</v>
      </c>
      <c r="N16" s="51">
        <f>COUNTIF(Vagtskema!E30:BN30,"o")</f>
        <v>0</v>
      </c>
      <c r="O16" s="51">
        <f>COUNTIF(Vagtskema!E30:BN30,"bf")</f>
        <v>0</v>
      </c>
      <c r="P16" s="51">
        <f>COUNTIF(Vagtskema!E30:BN30,"k")</f>
        <v>0</v>
      </c>
    </row>
    <row r="17" spans="1:16" ht="13.5" thickBot="1">
      <c r="A17" s="115">
        <f>Vagtskema!A31</f>
        <v>0</v>
      </c>
      <c r="B17" s="116"/>
      <c r="C17" s="117"/>
      <c r="D17" s="21"/>
      <c r="E17" s="56">
        <f>Find_absense(Vagtskema!E31,Vagtskema!F31)+Find_absense(Vagtskema!G31,Vagtskema!H31)+Find_absense(Vagtskema!I31,Vagtskema!J31)+Find_absense(Vagtskema!K31,Vagtskema!L31)+Find_absense(Vagtskema!M31,Vagtskema!N31)+Find_absense(Vagtskema!O31,Vagtskema!P31)+Find_absense(Vagtskema!Q31,Vagtskema!R31)+Find_absense(Vagtskema!S31,Vagtskema!T31)+Find_absense(Vagtskema!U31,Vagtskema!V31)+Find_absense(Vagtskema!W31,Vagtskema!X31)+Find_absense(Vagtskema!Y31,Vagtskema!Z31)+Find_absense(Vagtskema!AA31,Vagtskema!AB31)+Find_absense(Vagtskema!AC31,Vagtskema!AD31)+Find_absense(Vagtskema!AE31,Vagtskema!AF31)+Find_absense(Vagtskema!AG31,Vagtskema!AH31)+Find_absense(Vagtskema!AI31,Vagtskema!AJ31)+Find_absense(Vagtskema!AK31,Vagtskema!AL31)+Find_absense(Vagtskema!AM31,Vagtskema!AN31)+Find_absense(Vagtskema!AO31,Vagtskema!AP31)+Find_absense(Vagtskema!AQ31,Vagtskema!AR31)+Find_absense(Vagtskema!AS31,Vagtskema!AT31)+F17</f>
        <v>0</v>
      </c>
      <c r="F17" s="57">
        <f>Find_absense(Vagtskema!AU31,Vagtskema!AV31)+Find_absense(Vagtskema!AW31,Vagtskema!AX31)+Find_absense(Vagtskema!AY31,Vagtskema!AZ31)+Find_absense(Vagtskema!BA31,Vagtskema!BB31)+Find_absense(Vagtskema!BC31,Vagtskema!BD31)+Find_absense(Vagtskema!BE31,Vagtskema!BF31)+Find_absense(Vagtskema!BG31,Vagtskema!BH31)+Find_absense(Vagtskema!BI31,Vagtskema!BJ31)+Find_absense(Vagtskema!BK31,Vagtskema!BL31)+Find_absense(Vagtskema!BM31,Vagtskema!BN31)</f>
        <v>0</v>
      </c>
      <c r="G17" s="58">
        <f>COUNTIF(Temp!B13:BJ13,TRUE)*$B$3</f>
        <v>0</v>
      </c>
      <c r="H17" s="59">
        <f t="shared" si="0"/>
        <v>0</v>
      </c>
      <c r="I17" s="50"/>
      <c r="J17" s="51">
        <f>COUNTIF(Vagtskema!E31:BN31,"s")</f>
        <v>0</v>
      </c>
      <c r="K17" s="51">
        <f>COUNTIF(Vagtskema!E31:BN31,"bs")</f>
        <v>0</v>
      </c>
      <c r="L17" s="51">
        <f>COUNTIF(Vagtskema!E31:BN31,"f")</f>
        <v>0</v>
      </c>
      <c r="M17" s="51">
        <f>COUNTIF(Vagtskema!E31:BN31,"ff")</f>
        <v>0</v>
      </c>
      <c r="N17" s="51">
        <f>COUNTIF(Vagtskema!E31:BN31,"o")</f>
        <v>0</v>
      </c>
      <c r="O17" s="51">
        <f>COUNTIF(Vagtskema!E31:BN31,"bf")</f>
        <v>0</v>
      </c>
      <c r="P17" s="51">
        <f>COUNTIF(Vagtskema!E31:BN31,"k")</f>
        <v>0</v>
      </c>
    </row>
    <row r="18" spans="1:16" ht="12.75">
      <c r="A18" s="112">
        <f>Vagtskema!A32</f>
        <v>0</v>
      </c>
      <c r="B18" s="113"/>
      <c r="C18" s="114"/>
      <c r="D18" s="21"/>
      <c r="E18" s="56">
        <f>Find_absense(Vagtskema!E32,Vagtskema!F32)+Find_absense(Vagtskema!G32,Vagtskema!H32)+Find_absense(Vagtskema!I32,Vagtskema!J32)+Find_absense(Vagtskema!K32,Vagtskema!L32)+Find_absense(Vagtskema!M32,Vagtskema!N32)+Find_absense(Vagtskema!O32,Vagtskema!P32)+Find_absense(Vagtskema!Q32,Vagtskema!R32)+Find_absense(Vagtskema!S32,Vagtskema!T32)+Find_absense(Vagtskema!U32,Vagtskema!V32)+Find_absense(Vagtskema!W32,Vagtskema!X32)+Find_absense(Vagtskema!Y32,Vagtskema!Z32)+Find_absense(Vagtskema!AA32,Vagtskema!AB32)+Find_absense(Vagtskema!AC32,Vagtskema!AD32)+Find_absense(Vagtskema!AE32,Vagtskema!AF32)+Find_absense(Vagtskema!AG32,Vagtskema!AH32)+Find_absense(Vagtskema!AI32,Vagtskema!AJ32)+Find_absense(Vagtskema!AK32,Vagtskema!AL32)+Find_absense(Vagtskema!AM32,Vagtskema!AN32)+Find_absense(Vagtskema!AO32,Vagtskema!AP32)+Find_absense(Vagtskema!AQ32,Vagtskema!AR32)+Find_absense(Vagtskema!AS32,Vagtskema!AT32)+F18</f>
        <v>0</v>
      </c>
      <c r="F18" s="57">
        <f>Find_absense(Vagtskema!AU32,Vagtskema!AV32)+Find_absense(Vagtskema!AW32,Vagtskema!AX32)+Find_absense(Vagtskema!AY32,Vagtskema!AZ32)+Find_absense(Vagtskema!BA32,Vagtskema!BB32)+Find_absense(Vagtskema!BC32,Vagtskema!BD32)+Find_absense(Vagtskema!BE32,Vagtskema!BF32)+Find_absense(Vagtskema!BG32,Vagtskema!BH32)+Find_absense(Vagtskema!BI32,Vagtskema!BJ32)+Find_absense(Vagtskema!BK32,Vagtskema!BL32)+Find_absense(Vagtskema!BM32,Vagtskema!BN32)</f>
        <v>0</v>
      </c>
      <c r="G18" s="58">
        <f>COUNTIF(Temp!B14:BJ14,TRUE)*$B$3</f>
        <v>0</v>
      </c>
      <c r="H18" s="59">
        <f t="shared" si="0"/>
        <v>0</v>
      </c>
      <c r="I18" s="50"/>
      <c r="J18" s="51">
        <f>COUNTIF(Vagtskema!E32:BN32,"s")</f>
        <v>0</v>
      </c>
      <c r="K18" s="51">
        <f>COUNTIF(Vagtskema!E32:BN32,"bs")</f>
        <v>0</v>
      </c>
      <c r="L18" s="51">
        <f>COUNTIF(Vagtskema!E32:BN32,"f")</f>
        <v>0</v>
      </c>
      <c r="M18" s="51">
        <f>COUNTIF(Vagtskema!E32:BN32,"ff")</f>
        <v>0</v>
      </c>
      <c r="N18" s="51">
        <f>COUNTIF(Vagtskema!E32:BN32,"o")</f>
        <v>0</v>
      </c>
      <c r="O18" s="51">
        <f>COUNTIF(Vagtskema!E32:BN32,"bf")</f>
        <v>0</v>
      </c>
      <c r="P18" s="51">
        <f>COUNTIF(Vagtskema!E32:BN32,"k")</f>
        <v>0</v>
      </c>
    </row>
    <row r="19" spans="1:16" ht="13.5" thickBot="1">
      <c r="A19" s="115">
        <f>Vagtskema!A33</f>
        <v>0</v>
      </c>
      <c r="B19" s="116"/>
      <c r="C19" s="117"/>
      <c r="D19" s="21"/>
      <c r="E19" s="56">
        <f>Find_absense(Vagtskema!E33,Vagtskema!F33)+Find_absense(Vagtskema!G33,Vagtskema!H33)+Find_absense(Vagtskema!I33,Vagtskema!J33)+Find_absense(Vagtskema!K33,Vagtskema!L33)+Find_absense(Vagtskema!M33,Vagtskema!N33)+Find_absense(Vagtskema!O33,Vagtskema!P33)+Find_absense(Vagtskema!Q33,Vagtskema!R33)+Find_absense(Vagtskema!S33,Vagtskema!T33)+Find_absense(Vagtskema!U33,Vagtskema!V33)+Find_absense(Vagtskema!W33,Vagtskema!X33)+Find_absense(Vagtskema!Y33,Vagtskema!Z33)+Find_absense(Vagtskema!AA33,Vagtskema!AB33)+Find_absense(Vagtskema!AC33,Vagtskema!AD33)+Find_absense(Vagtskema!AE33,Vagtskema!AF33)+Find_absense(Vagtskema!AG33,Vagtskema!AH33)+Find_absense(Vagtskema!AI33,Vagtskema!AJ33)+Find_absense(Vagtskema!AK33,Vagtskema!AL33)+Find_absense(Vagtskema!AM33,Vagtskema!AN33)+Find_absense(Vagtskema!AO33,Vagtskema!AP33)+Find_absense(Vagtskema!AQ33,Vagtskema!AR33)+Find_absense(Vagtskema!AS33,Vagtskema!AT33)+F19</f>
        <v>0</v>
      </c>
      <c r="F19" s="57">
        <f>Find_absense(Vagtskema!AU33,Vagtskema!AV33)+Find_absense(Vagtskema!AW33,Vagtskema!AX33)+Find_absense(Vagtskema!AY33,Vagtskema!AZ33)+Find_absense(Vagtskema!BA33,Vagtskema!BB33)+Find_absense(Vagtskema!BC33,Vagtskema!BD33)+Find_absense(Vagtskema!BE33,Vagtskema!BF33)+Find_absense(Vagtskema!BG33,Vagtskema!BH33)+Find_absense(Vagtskema!BI33,Vagtskema!BJ33)+Find_absense(Vagtskema!BK33,Vagtskema!BL33)+Find_absense(Vagtskema!BM33,Vagtskema!BN33)</f>
        <v>0</v>
      </c>
      <c r="G19" s="58">
        <f>COUNTIF(Temp!B15:BJ15,TRUE)*$B$3</f>
        <v>0</v>
      </c>
      <c r="H19" s="59">
        <f t="shared" si="0"/>
        <v>0</v>
      </c>
      <c r="I19" s="50"/>
      <c r="J19" s="51">
        <f>COUNTIF(Vagtskema!E33:BN33,"s")</f>
        <v>0</v>
      </c>
      <c r="K19" s="51">
        <f>COUNTIF(Vagtskema!E33:BN33,"bs")</f>
        <v>0</v>
      </c>
      <c r="L19" s="51">
        <f>COUNTIF(Vagtskema!E33:BN33,"f")</f>
        <v>0</v>
      </c>
      <c r="M19" s="51">
        <f>COUNTIF(Vagtskema!E33:BN33,"ff")</f>
        <v>0</v>
      </c>
      <c r="N19" s="51">
        <f>COUNTIF(Vagtskema!E33:BN33,"o")</f>
        <v>0</v>
      </c>
      <c r="O19" s="51">
        <f>COUNTIF(Vagtskema!E33:BN33,"bf")</f>
        <v>0</v>
      </c>
      <c r="P19" s="51">
        <f>COUNTIF(Vagtskema!E33:BN33,"k")</f>
        <v>0</v>
      </c>
    </row>
    <row r="20" spans="1:16" ht="12.75">
      <c r="A20" s="112">
        <f>Vagtskema!A34</f>
        <v>0</v>
      </c>
      <c r="B20" s="113"/>
      <c r="C20" s="114"/>
      <c r="D20" s="21"/>
      <c r="E20" s="56">
        <f>Find_absense(Vagtskema!E34,Vagtskema!F34)+Find_absense(Vagtskema!G34,Vagtskema!H34)+Find_absense(Vagtskema!I34,Vagtskema!J34)+Find_absense(Vagtskema!K34,Vagtskema!L34)+Find_absense(Vagtskema!M34,Vagtskema!N34)+Find_absense(Vagtskema!O34,Vagtskema!P34)+Find_absense(Vagtskema!Q34,Vagtskema!R34)+Find_absense(Vagtskema!S34,Vagtskema!T34)+Find_absense(Vagtskema!U34,Vagtskema!V34)+Find_absense(Vagtskema!W34,Vagtskema!X34)+Find_absense(Vagtskema!Y34,Vagtskema!Z34)+Find_absense(Vagtskema!AA34,Vagtskema!AB34)+Find_absense(Vagtskema!AC34,Vagtskema!AD34)+Find_absense(Vagtskema!AE34,Vagtskema!AF34)+Find_absense(Vagtskema!AG34,Vagtskema!AH34)+Find_absense(Vagtskema!AI34,Vagtskema!AJ34)+Find_absense(Vagtskema!AK34,Vagtskema!AL34)+Find_absense(Vagtskema!AM34,Vagtskema!AN34)+Find_absense(Vagtskema!AO34,Vagtskema!AP34)+Find_absense(Vagtskema!AQ34,Vagtskema!AR34)+Find_absense(Vagtskema!AS34,Vagtskema!AT34)+F20</f>
        <v>0</v>
      </c>
      <c r="F20" s="57">
        <f>Find_absense(Vagtskema!AU34,Vagtskema!AV34)+Find_absense(Vagtskema!AW34,Vagtskema!AX34)+Find_absense(Vagtskema!AY34,Vagtskema!AZ34)+Find_absense(Vagtskema!BA34,Vagtskema!BB34)+Find_absense(Vagtskema!BC34,Vagtskema!BD34)+Find_absense(Vagtskema!BE34,Vagtskema!BF34)+Find_absense(Vagtskema!BG34,Vagtskema!BH34)+Find_absense(Vagtskema!BI34,Vagtskema!BJ34)+Find_absense(Vagtskema!BK34,Vagtskema!BL34)+Find_absense(Vagtskema!BM34,Vagtskema!BN34)</f>
        <v>0</v>
      </c>
      <c r="G20" s="58">
        <f>COUNTIF(Temp!B16:BJ16,TRUE)*$B$3</f>
        <v>0</v>
      </c>
      <c r="H20" s="59">
        <f t="shared" si="0"/>
        <v>0</v>
      </c>
      <c r="I20" s="50"/>
      <c r="J20" s="51">
        <f>COUNTIF(Vagtskema!E34:BN34,"s")</f>
        <v>0</v>
      </c>
      <c r="K20" s="51">
        <f>COUNTIF(Vagtskema!E34:BN34,"bs")</f>
        <v>0</v>
      </c>
      <c r="L20" s="51">
        <f>COUNTIF(Vagtskema!E34:BN34,"f")</f>
        <v>0</v>
      </c>
      <c r="M20" s="51">
        <f>COUNTIF(Vagtskema!E34:BN34,"ff")</f>
        <v>0</v>
      </c>
      <c r="N20" s="51">
        <f>COUNTIF(Vagtskema!E34:BN34,"o")</f>
        <v>0</v>
      </c>
      <c r="O20" s="51">
        <f>COUNTIF(Vagtskema!E34:BN34,"bf")</f>
        <v>0</v>
      </c>
      <c r="P20" s="51">
        <f>COUNTIF(Vagtskema!E34:BN34,"k")</f>
        <v>0</v>
      </c>
    </row>
    <row r="21" spans="1:16" ht="13.5" thickBot="1">
      <c r="A21" s="115">
        <f>Vagtskema!A35</f>
        <v>0</v>
      </c>
      <c r="B21" s="116"/>
      <c r="C21" s="117"/>
      <c r="D21" s="21"/>
      <c r="E21" s="56">
        <f>Find_absense(Vagtskema!E35,Vagtskema!F35)+Find_absense(Vagtskema!G35,Vagtskema!H35)+Find_absense(Vagtskema!I35,Vagtskema!J35)+Find_absense(Vagtskema!K35,Vagtskema!L35)+Find_absense(Vagtskema!M35,Vagtskema!N35)+Find_absense(Vagtskema!O35,Vagtskema!P35)+Find_absense(Vagtskema!Q35,Vagtskema!R35)+Find_absense(Vagtskema!S35,Vagtskema!T35)+Find_absense(Vagtskema!U35,Vagtskema!V35)+Find_absense(Vagtskema!W35,Vagtskema!X35)+Find_absense(Vagtskema!Y35,Vagtskema!Z35)+Find_absense(Vagtskema!AA35,Vagtskema!AB35)+Find_absense(Vagtskema!AC35,Vagtskema!AD35)+Find_absense(Vagtskema!AE35,Vagtskema!AF35)+Find_absense(Vagtskema!AG35,Vagtskema!AH35)+Find_absense(Vagtskema!AI35,Vagtskema!AJ35)+Find_absense(Vagtskema!AK35,Vagtskema!AL35)+Find_absense(Vagtskema!AM35,Vagtskema!AN35)+Find_absense(Vagtskema!AO35,Vagtskema!AP35)+Find_absense(Vagtskema!AQ35,Vagtskema!AR35)+Find_absense(Vagtskema!AS35,Vagtskema!AT35)+F21</f>
        <v>0</v>
      </c>
      <c r="F21" s="57">
        <f>Find_absense(Vagtskema!AU35,Vagtskema!AV35)+Find_absense(Vagtskema!AW35,Vagtskema!AX35)+Find_absense(Vagtskema!AY35,Vagtskema!AZ35)+Find_absense(Vagtskema!BA35,Vagtskema!BB35)+Find_absense(Vagtskema!BC35,Vagtskema!BD35)+Find_absense(Vagtskema!BE35,Vagtskema!BF35)+Find_absense(Vagtskema!BG35,Vagtskema!BH35)+Find_absense(Vagtskema!BI35,Vagtskema!BJ35)+Find_absense(Vagtskema!BK35,Vagtskema!BL35)+Find_absense(Vagtskema!BM35,Vagtskema!BN35)</f>
        <v>0</v>
      </c>
      <c r="G21" s="58">
        <f>COUNTIF(Temp!B17:BJ17,TRUE)*$B$3</f>
        <v>0</v>
      </c>
      <c r="H21" s="59">
        <f t="shared" si="0"/>
        <v>0</v>
      </c>
      <c r="I21" s="50"/>
      <c r="J21" s="51">
        <f>COUNTIF(Vagtskema!E35:BN35,"s")</f>
        <v>0</v>
      </c>
      <c r="K21" s="51">
        <f>COUNTIF(Vagtskema!E35:BN35,"bs")</f>
        <v>0</v>
      </c>
      <c r="L21" s="51">
        <f>COUNTIF(Vagtskema!E35:BN35,"f")</f>
        <v>0</v>
      </c>
      <c r="M21" s="51">
        <f>COUNTIF(Vagtskema!E35:BN35,"ff")</f>
        <v>0</v>
      </c>
      <c r="N21" s="51">
        <f>COUNTIF(Vagtskema!E35:BN35,"o")</f>
        <v>0</v>
      </c>
      <c r="O21" s="51">
        <f>COUNTIF(Vagtskema!E35:BN35,"bf")</f>
        <v>0</v>
      </c>
      <c r="P21" s="51">
        <f>COUNTIF(Vagtskema!E35:BN35,"k")</f>
        <v>0</v>
      </c>
    </row>
    <row r="22" spans="1:16" ht="12.75">
      <c r="A22" s="112">
        <f>Vagtskema!A36</f>
        <v>0</v>
      </c>
      <c r="B22" s="113"/>
      <c r="C22" s="114"/>
      <c r="D22" s="21"/>
      <c r="E22" s="56">
        <f>Find_absense(Vagtskema!E36,Vagtskema!F36)+Find_absense(Vagtskema!G36,Vagtskema!H36)+Find_absense(Vagtskema!I36,Vagtskema!J36)+Find_absense(Vagtskema!K36,Vagtskema!L36)+Find_absense(Vagtskema!M36,Vagtskema!N36)+Find_absense(Vagtskema!O36,Vagtskema!P36)+Find_absense(Vagtskema!Q36,Vagtskema!R36)+Find_absense(Vagtskema!S36,Vagtskema!T36)+Find_absense(Vagtskema!U36,Vagtskema!V36)+Find_absense(Vagtskema!W36,Vagtskema!X36)+Find_absense(Vagtskema!Y36,Vagtskema!Z36)+Find_absense(Vagtskema!AA36,Vagtskema!AB36)+Find_absense(Vagtskema!AC36,Vagtskema!AD36)+Find_absense(Vagtskema!AE36,Vagtskema!AF36)+Find_absense(Vagtskema!AG36,Vagtskema!AH36)+Find_absense(Vagtskema!AI36,Vagtskema!AJ36)+Find_absense(Vagtskema!AK36,Vagtskema!AL36)+Find_absense(Vagtskema!AM36,Vagtskema!AN36)+Find_absense(Vagtskema!AO36,Vagtskema!AP36)+Find_absense(Vagtskema!AQ36,Vagtskema!AR36)+Find_absense(Vagtskema!AS36,Vagtskema!AT36)+F22</f>
        <v>0</v>
      </c>
      <c r="F22" s="57">
        <f>Find_absense(Vagtskema!AU36,Vagtskema!AV36)+Find_absense(Vagtskema!AW36,Vagtskema!AX36)+Find_absense(Vagtskema!AY36,Vagtskema!AZ36)+Find_absense(Vagtskema!BA36,Vagtskema!BB36)+Find_absense(Vagtskema!BC36,Vagtskema!BD36)+Find_absense(Vagtskema!BE36,Vagtskema!BF36)+Find_absense(Vagtskema!BG36,Vagtskema!BH36)+Find_absense(Vagtskema!BI36,Vagtskema!BJ36)+Find_absense(Vagtskema!BK36,Vagtskema!BL36)+Find_absense(Vagtskema!BM36,Vagtskema!BN36)</f>
        <v>0</v>
      </c>
      <c r="G22" s="58">
        <f>COUNTIF(Temp!B18:BJ18,TRUE)*$B$3</f>
        <v>0</v>
      </c>
      <c r="H22" s="59">
        <f t="shared" si="0"/>
        <v>0</v>
      </c>
      <c r="I22" s="50"/>
      <c r="J22" s="51">
        <f>COUNTIF(Vagtskema!E36:BN36,"s")</f>
        <v>0</v>
      </c>
      <c r="K22" s="51">
        <f>COUNTIF(Vagtskema!E36:BN36,"bs")</f>
        <v>0</v>
      </c>
      <c r="L22" s="51">
        <f>COUNTIF(Vagtskema!E36:BN36,"f")</f>
        <v>0</v>
      </c>
      <c r="M22" s="51">
        <f>COUNTIF(Vagtskema!E36:BN36,"ff")</f>
        <v>0</v>
      </c>
      <c r="N22" s="51">
        <f>COUNTIF(Vagtskema!E36:BN36,"o")</f>
        <v>0</v>
      </c>
      <c r="O22" s="51">
        <f>COUNTIF(Vagtskema!E36:BN36,"bf")</f>
        <v>0</v>
      </c>
      <c r="P22" s="51">
        <f>COUNTIF(Vagtskema!E36:BN36,"k")</f>
        <v>0</v>
      </c>
    </row>
    <row r="23" spans="1:16" ht="13.5" thickBot="1">
      <c r="A23" s="115">
        <f>Vagtskema!A37</f>
        <v>0</v>
      </c>
      <c r="B23" s="116"/>
      <c r="C23" s="117"/>
      <c r="D23" s="21"/>
      <c r="E23" s="56">
        <f>Find_absense(Vagtskema!E37,Vagtskema!F37)+Find_absense(Vagtskema!G37,Vagtskema!H37)+Find_absense(Vagtskema!I37,Vagtskema!J37)+Find_absense(Vagtskema!K37,Vagtskema!L37)+Find_absense(Vagtskema!M37,Vagtskema!N37)+Find_absense(Vagtskema!O37,Vagtskema!P37)+Find_absense(Vagtskema!Q37,Vagtskema!R37)+Find_absense(Vagtskema!S37,Vagtskema!T37)+Find_absense(Vagtskema!U37,Vagtskema!V37)+Find_absense(Vagtskema!W37,Vagtskema!X37)+Find_absense(Vagtskema!Y37,Vagtskema!Z37)+Find_absense(Vagtskema!AA37,Vagtskema!AB37)+Find_absense(Vagtskema!AC37,Vagtskema!AD37)+Find_absense(Vagtskema!AE37,Vagtskema!AF37)+Find_absense(Vagtskema!AG37,Vagtskema!AH37)+Find_absense(Vagtskema!AI37,Vagtskema!AJ37)+Find_absense(Vagtskema!AK37,Vagtskema!AL37)+Find_absense(Vagtskema!AM37,Vagtskema!AN37)+Find_absense(Vagtskema!AO37,Vagtskema!AP37)+Find_absense(Vagtskema!AQ37,Vagtskema!AR37)+Find_absense(Vagtskema!AS37,Vagtskema!AT37)+F23</f>
        <v>0</v>
      </c>
      <c r="F23" s="57">
        <f>Find_absense(Vagtskema!AU37,Vagtskema!AV37)+Find_absense(Vagtskema!AW37,Vagtskema!AX37)+Find_absense(Vagtskema!AY37,Vagtskema!AZ37)+Find_absense(Vagtskema!BA37,Vagtskema!BB37)+Find_absense(Vagtskema!BC37,Vagtskema!BD37)+Find_absense(Vagtskema!BE37,Vagtskema!BF37)+Find_absense(Vagtskema!BG37,Vagtskema!BH37)+Find_absense(Vagtskema!BI37,Vagtskema!BJ37)+Find_absense(Vagtskema!BK37,Vagtskema!BL37)+Find_absense(Vagtskema!BM37,Vagtskema!BN37)</f>
        <v>0</v>
      </c>
      <c r="G23" s="58">
        <f>COUNTIF(Temp!B19:BJ19,TRUE)*$B$3</f>
        <v>0</v>
      </c>
      <c r="H23" s="59">
        <f t="shared" si="0"/>
        <v>0</v>
      </c>
      <c r="I23" s="50"/>
      <c r="J23" s="51">
        <f>COUNTIF(Vagtskema!E37:BN37,"s")</f>
        <v>0</v>
      </c>
      <c r="K23" s="51">
        <f>COUNTIF(Vagtskema!E37:BN37,"bs")</f>
        <v>0</v>
      </c>
      <c r="L23" s="51">
        <f>COUNTIF(Vagtskema!E37:BN37,"f")</f>
        <v>0</v>
      </c>
      <c r="M23" s="51">
        <f>COUNTIF(Vagtskema!E37:BN37,"ff")</f>
        <v>0</v>
      </c>
      <c r="N23" s="51">
        <f>COUNTIF(Vagtskema!E37:BN37,"o")</f>
        <v>0</v>
      </c>
      <c r="O23" s="51">
        <f>COUNTIF(Vagtskema!E37:BN37,"bf")</f>
        <v>0</v>
      </c>
      <c r="P23" s="51">
        <f>COUNTIF(Vagtskema!E37:BN37,"k")</f>
        <v>0</v>
      </c>
    </row>
    <row r="24" spans="1:16" ht="12.75">
      <c r="A24" s="112">
        <f>Vagtskema!A38</f>
        <v>0</v>
      </c>
      <c r="B24" s="113"/>
      <c r="C24" s="114"/>
      <c r="D24" s="21"/>
      <c r="E24" s="56">
        <f>Find_absense(Vagtskema!E38,Vagtskema!F38)+Find_absense(Vagtskema!G38,Vagtskema!H38)+Find_absense(Vagtskema!I38,Vagtskema!J38)+Find_absense(Vagtskema!K38,Vagtskema!L38)+Find_absense(Vagtskema!M38,Vagtskema!N38)+Find_absense(Vagtskema!O38,Vagtskema!P38)+Find_absense(Vagtskema!Q38,Vagtskema!R38)+Find_absense(Vagtskema!S38,Vagtskema!T38)+Find_absense(Vagtskema!U38,Vagtskema!V38)+Find_absense(Vagtskema!W38,Vagtskema!X38)+Find_absense(Vagtskema!Y38,Vagtskema!Z38)+Find_absense(Vagtskema!AA38,Vagtskema!AB38)+Find_absense(Vagtskema!AC38,Vagtskema!AD38)+Find_absense(Vagtskema!AE38,Vagtskema!AF38)+Find_absense(Vagtskema!AG38,Vagtskema!AH38)+Find_absense(Vagtskema!AI38,Vagtskema!AJ38)+Find_absense(Vagtskema!AK38,Vagtskema!AL38)+Find_absense(Vagtskema!AM38,Vagtskema!AN38)+Find_absense(Vagtskema!AO38,Vagtskema!AP38)+Find_absense(Vagtskema!AQ38,Vagtskema!AR38)+Find_absense(Vagtskema!AS38,Vagtskema!AT38)+F24</f>
        <v>0</v>
      </c>
      <c r="F24" s="57">
        <f>Find_absense(Vagtskema!AU38,Vagtskema!AV38)+Find_absense(Vagtskema!AW38,Vagtskema!AX38)+Find_absense(Vagtskema!AY38,Vagtskema!AZ38)+Find_absense(Vagtskema!BA38,Vagtskema!BB38)+Find_absense(Vagtskema!BC38,Vagtskema!BD38)+Find_absense(Vagtskema!BE38,Vagtskema!BF38)+Find_absense(Vagtskema!BG38,Vagtskema!BH38)+Find_absense(Vagtskema!BI38,Vagtskema!BJ38)+Find_absense(Vagtskema!BK38,Vagtskema!BL38)+Find_absense(Vagtskema!BM38,Vagtskema!BN38)</f>
        <v>0</v>
      </c>
      <c r="G24" s="58">
        <f>COUNTIF(Temp!B20:BJ20,TRUE)*$B$3</f>
        <v>0</v>
      </c>
      <c r="H24" s="59">
        <f t="shared" si="0"/>
        <v>0</v>
      </c>
      <c r="I24" s="50"/>
      <c r="J24" s="51">
        <f>COUNTIF(Vagtskema!E38:BN38,"s")</f>
        <v>0</v>
      </c>
      <c r="K24" s="51">
        <f>COUNTIF(Vagtskema!E38:BN38,"bs")</f>
        <v>0</v>
      </c>
      <c r="L24" s="51">
        <f>COUNTIF(Vagtskema!E38:BN38,"f")</f>
        <v>0</v>
      </c>
      <c r="M24" s="51">
        <f>COUNTIF(Vagtskema!E38:BN38,"ff")</f>
        <v>0</v>
      </c>
      <c r="N24" s="51">
        <f>COUNTIF(Vagtskema!E38:BN38,"o")</f>
        <v>0</v>
      </c>
      <c r="O24" s="51">
        <f>COUNTIF(Vagtskema!E38:BN38,"bf")</f>
        <v>0</v>
      </c>
      <c r="P24" s="51">
        <f>COUNTIF(Vagtskema!E38:BN38,"k")</f>
        <v>0</v>
      </c>
    </row>
    <row r="25" spans="1:16" ht="13.5" thickBot="1">
      <c r="A25" s="115">
        <f>Vagtskema!A39</f>
        <v>0</v>
      </c>
      <c r="B25" s="116"/>
      <c r="C25" s="117"/>
      <c r="D25" s="21"/>
      <c r="E25" s="56">
        <f>Find_absense(Vagtskema!E39,Vagtskema!F39)+Find_absense(Vagtskema!G39,Vagtskema!H39)+Find_absense(Vagtskema!I39,Vagtskema!J39)+Find_absense(Vagtskema!K39,Vagtskema!L39)+Find_absense(Vagtskema!M39,Vagtskema!N39)+Find_absense(Vagtskema!O39,Vagtskema!P39)+Find_absense(Vagtskema!Q39,Vagtskema!R39)+Find_absense(Vagtskema!S39,Vagtskema!T39)+Find_absense(Vagtskema!U39,Vagtskema!V39)+Find_absense(Vagtskema!W39,Vagtskema!X39)+Find_absense(Vagtskema!Y39,Vagtskema!Z39)+Find_absense(Vagtskema!AA39,Vagtskema!AB39)+Find_absense(Vagtskema!AC39,Vagtskema!AD39)+Find_absense(Vagtskema!AE39,Vagtskema!AF39)+Find_absense(Vagtskema!AG39,Vagtskema!AH39)+Find_absense(Vagtskema!AI39,Vagtskema!AJ39)+Find_absense(Vagtskema!AK39,Vagtskema!AL39)+Find_absense(Vagtskema!AM39,Vagtskema!AN39)+Find_absense(Vagtskema!AO39,Vagtskema!AP39)+Find_absense(Vagtskema!AQ39,Vagtskema!AR39)+Find_absense(Vagtskema!AS39,Vagtskema!AT39)+F25</f>
        <v>0</v>
      </c>
      <c r="F25" s="57">
        <f>Find_absense(Vagtskema!AU39,Vagtskema!AV39)+Find_absense(Vagtskema!AW39,Vagtskema!AX39)+Find_absense(Vagtskema!AY39,Vagtskema!AZ39)+Find_absense(Vagtskema!BA39,Vagtskema!BB39)+Find_absense(Vagtskema!BC39,Vagtskema!BD39)+Find_absense(Vagtskema!BE39,Vagtskema!BF39)+Find_absense(Vagtskema!BG39,Vagtskema!BH39)+Find_absense(Vagtskema!BI39,Vagtskema!BJ39)+Find_absense(Vagtskema!BK39,Vagtskema!BL39)+Find_absense(Vagtskema!BM39,Vagtskema!BN39)</f>
        <v>0</v>
      </c>
      <c r="G25" s="58">
        <f>COUNTIF(Temp!B21:BJ21,TRUE)*$B$3</f>
        <v>0</v>
      </c>
      <c r="H25" s="59">
        <f t="shared" si="0"/>
        <v>0</v>
      </c>
      <c r="I25" s="50"/>
      <c r="J25" s="51">
        <f>COUNTIF(Vagtskema!E39:BN39,"s")</f>
        <v>0</v>
      </c>
      <c r="K25" s="51">
        <f>COUNTIF(Vagtskema!E39:BN39,"bs")</f>
        <v>0</v>
      </c>
      <c r="L25" s="51">
        <f>COUNTIF(Vagtskema!E39:BN39,"f")</f>
        <v>0</v>
      </c>
      <c r="M25" s="51">
        <f>COUNTIF(Vagtskema!E39:BN39,"ff")</f>
        <v>0</v>
      </c>
      <c r="N25" s="51">
        <f>COUNTIF(Vagtskema!E39:BN39,"o")</f>
        <v>0</v>
      </c>
      <c r="O25" s="51">
        <f>COUNTIF(Vagtskema!E39:BN39,"bf")</f>
        <v>0</v>
      </c>
      <c r="P25" s="51">
        <f>COUNTIF(Vagtskema!E39:BN39,"k")</f>
        <v>0</v>
      </c>
    </row>
  </sheetData>
  <sheetProtection sheet="1" objects="1" scenarios="1"/>
  <mergeCells count="20">
    <mergeCell ref="A24:C24"/>
    <mergeCell ref="A25:C25"/>
    <mergeCell ref="A18:C18"/>
    <mergeCell ref="A19:C19"/>
    <mergeCell ref="A20:C20"/>
    <mergeCell ref="A21:C21"/>
    <mergeCell ref="A22:C22"/>
    <mergeCell ref="A23:C23"/>
    <mergeCell ref="A12:C12"/>
    <mergeCell ref="A13:C13"/>
    <mergeCell ref="A14:C14"/>
    <mergeCell ref="A15:C15"/>
    <mergeCell ref="A16:C16"/>
    <mergeCell ref="A17:C17"/>
    <mergeCell ref="A6:C6"/>
    <mergeCell ref="A7:C7"/>
    <mergeCell ref="A8:C8"/>
    <mergeCell ref="A9:C9"/>
    <mergeCell ref="A10:C10"/>
    <mergeCell ref="A11:C11"/>
  </mergeCells>
  <conditionalFormatting sqref="E6:H25">
    <cfRule type="cellIs" priority="1" dxfId="1" operator="equal" stopIfTrue="1">
      <formula>0</formula>
    </cfRule>
  </conditionalFormatting>
  <conditionalFormatting sqref="A6:C25">
    <cfRule type="cellIs" priority="2" dxfId="8" operator="equal" stopIfTrue="1">
      <formula>0</formula>
    </cfRule>
  </conditionalFormatting>
  <conditionalFormatting sqref="J6:K25">
    <cfRule type="cellIs" priority="3" dxfId="1" operator="equal" stopIfTrue="1">
      <formula>0</formula>
    </cfRule>
    <cfRule type="cellIs" priority="4" dxfId="6" operator="greaterThan" stopIfTrue="1">
      <formula>0</formula>
    </cfRule>
  </conditionalFormatting>
  <conditionalFormatting sqref="L6:N25">
    <cfRule type="cellIs" priority="5" dxfId="1" operator="equal" stopIfTrue="1">
      <formula>0</formula>
    </cfRule>
    <cfRule type="cellIs" priority="6" dxfId="4" operator="greaterThan" stopIfTrue="1">
      <formula>0</formula>
    </cfRule>
  </conditionalFormatting>
  <conditionalFormatting sqref="O6:O25">
    <cfRule type="cellIs" priority="7" dxfId="1" operator="equal" stopIfTrue="1">
      <formula>0</formula>
    </cfRule>
    <cfRule type="cellIs" priority="8" dxfId="2" operator="greaterThan" stopIfTrue="1">
      <formula>0</formula>
    </cfRule>
  </conditionalFormatting>
  <conditionalFormatting sqref="P6:P25">
    <cfRule type="cellIs" priority="9" dxfId="1" operator="equal" stopIfTrue="1">
      <formula>0</formula>
    </cfRule>
    <cfRule type="cellIs" priority="10" dxfId="0" operator="greaterThan" stopIfTrue="1">
      <formula>0</formula>
    </cfRule>
  </conditionalFormatting>
  <printOptions/>
  <pageMargins left="0.75" right="0.75" top="1" bottom="1" header="0" footer="0"/>
  <pageSetup horizontalDpi="300" verticalDpi="300" orientation="landscape" paperSize="9" scale="97" r:id="rId1"/>
</worksheet>
</file>

<file path=xl/worksheets/sheet3.xml><?xml version="1.0" encoding="utf-8"?>
<worksheet xmlns="http://schemas.openxmlformats.org/spreadsheetml/2006/main" xmlns:r="http://schemas.openxmlformats.org/officeDocument/2006/relationships">
  <sheetPr codeName="Ark3"/>
  <dimension ref="E2:I35"/>
  <sheetViews>
    <sheetView showGridLines="0" zoomScale="85" zoomScaleNormal="85" zoomScalePageLayoutView="0" workbookViewId="0" topLeftCell="A1">
      <selection activeCell="A1" sqref="A1"/>
    </sheetView>
  </sheetViews>
  <sheetFormatPr defaultColWidth="9.140625" defaultRowHeight="12.75"/>
  <cols>
    <col min="6" max="6" width="13.7109375" style="0" customWidth="1"/>
  </cols>
  <sheetData>
    <row r="2" spans="5:9" ht="12.75">
      <c r="E2" s="42"/>
      <c r="F2" s="118" t="s">
        <v>20</v>
      </c>
      <c r="G2" s="118"/>
      <c r="H2" s="118"/>
      <c r="I2" s="42"/>
    </row>
    <row r="3" spans="5:9" ht="12.75">
      <c r="E3" s="42"/>
      <c r="F3" s="42"/>
      <c r="G3" s="42"/>
      <c r="H3" s="42"/>
      <c r="I3" s="42"/>
    </row>
    <row r="4" spans="5:9" ht="12.75">
      <c r="E4" s="42"/>
      <c r="F4" s="44" t="s">
        <v>21</v>
      </c>
      <c r="G4" s="45" t="s">
        <v>27</v>
      </c>
      <c r="H4" s="46"/>
      <c r="I4" s="42"/>
    </row>
    <row r="5" spans="5:9" ht="12.75">
      <c r="E5" s="42"/>
      <c r="F5" s="47" t="s">
        <v>22</v>
      </c>
      <c r="G5" s="43" t="s">
        <v>28</v>
      </c>
      <c r="H5" s="48"/>
      <c r="I5" s="42"/>
    </row>
    <row r="6" spans="5:9" ht="12.75">
      <c r="E6" s="42"/>
      <c r="F6" s="47" t="s">
        <v>23</v>
      </c>
      <c r="G6" s="43" t="s">
        <v>29</v>
      </c>
      <c r="H6" s="48"/>
      <c r="I6" s="42"/>
    </row>
    <row r="7" spans="5:9" ht="12.75">
      <c r="E7" s="42"/>
      <c r="F7" s="47" t="s">
        <v>26</v>
      </c>
      <c r="G7" s="43" t="s">
        <v>30</v>
      </c>
      <c r="H7" s="48"/>
      <c r="I7" s="42"/>
    </row>
    <row r="8" spans="5:9" ht="12.75">
      <c r="E8" s="42"/>
      <c r="F8" s="47" t="s">
        <v>25</v>
      </c>
      <c r="G8" s="43" t="s">
        <v>31</v>
      </c>
      <c r="H8" s="48"/>
      <c r="I8" s="42"/>
    </row>
    <row r="9" spans="5:9" ht="12.75">
      <c r="E9" s="42"/>
      <c r="F9" s="47" t="s">
        <v>24</v>
      </c>
      <c r="G9" s="43" t="s">
        <v>32</v>
      </c>
      <c r="H9" s="48"/>
      <c r="I9" s="42"/>
    </row>
    <row r="10" spans="5:9" ht="12.75">
      <c r="E10" s="42"/>
      <c r="F10" s="61" t="s">
        <v>12</v>
      </c>
      <c r="G10" s="62" t="s">
        <v>33</v>
      </c>
      <c r="H10" s="63"/>
      <c r="I10" s="42"/>
    </row>
    <row r="11" spans="5:9" ht="12.75">
      <c r="E11" s="42"/>
      <c r="F11" s="64" t="s">
        <v>39</v>
      </c>
      <c r="G11" s="65" t="s">
        <v>38</v>
      </c>
      <c r="H11" s="66"/>
      <c r="I11" s="42"/>
    </row>
    <row r="12" spans="5:9" ht="12.75">
      <c r="E12" s="42"/>
      <c r="F12" s="42"/>
      <c r="G12" s="42"/>
      <c r="H12" s="42"/>
      <c r="I12" s="42"/>
    </row>
    <row r="13" spans="5:9" ht="12.75">
      <c r="E13" s="118" t="s">
        <v>37</v>
      </c>
      <c r="F13" s="118"/>
      <c r="G13" s="118"/>
      <c r="H13" s="118"/>
      <c r="I13" s="118"/>
    </row>
    <row r="14" ht="12.75">
      <c r="E14" s="60"/>
    </row>
    <row r="15" ht="12.75">
      <c r="E15" s="49" t="s">
        <v>10</v>
      </c>
    </row>
    <row r="16" ht="12.75">
      <c r="E16" t="s">
        <v>11</v>
      </c>
    </row>
    <row r="18" ht="12.75">
      <c r="E18" s="49" t="s">
        <v>52</v>
      </c>
    </row>
    <row r="19" ht="12.75">
      <c r="E19" s="75" t="s">
        <v>53</v>
      </c>
    </row>
    <row r="21" ht="12.75">
      <c r="E21" s="49" t="s">
        <v>13</v>
      </c>
    </row>
    <row r="22" ht="12.75">
      <c r="E22" s="75" t="s">
        <v>54</v>
      </c>
    </row>
    <row r="24" ht="12.75">
      <c r="E24" s="49" t="s">
        <v>14</v>
      </c>
    </row>
    <row r="25" ht="12.75">
      <c r="E25" s="75" t="s">
        <v>55</v>
      </c>
    </row>
    <row r="27" ht="12.75">
      <c r="E27" s="49" t="s">
        <v>15</v>
      </c>
    </row>
    <row r="28" ht="12.75">
      <c r="E28" t="s">
        <v>40</v>
      </c>
    </row>
    <row r="30" ht="12.75">
      <c r="E30" s="49" t="s">
        <v>16</v>
      </c>
    </row>
    <row r="31" ht="12.75">
      <c r="E31" t="s">
        <v>17</v>
      </c>
    </row>
    <row r="33" ht="12.75">
      <c r="E33" s="49" t="s">
        <v>18</v>
      </c>
    </row>
    <row r="34" ht="12.75">
      <c r="E34" t="s">
        <v>19</v>
      </c>
    </row>
    <row r="35" ht="12.75">
      <c r="E35" s="75" t="s">
        <v>56</v>
      </c>
    </row>
  </sheetData>
  <sheetProtection sheet="1" objects="1" scenarios="1"/>
  <mergeCells count="2">
    <mergeCell ref="F2:H2"/>
    <mergeCell ref="E13:I13"/>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codeName="Ark5"/>
  <dimension ref="C2:L19"/>
  <sheetViews>
    <sheetView showGridLines="0" showRowColHeaders="0" zoomScalePageLayoutView="0" workbookViewId="0" topLeftCell="A1">
      <selection activeCell="A1" sqref="A1"/>
    </sheetView>
  </sheetViews>
  <sheetFormatPr defaultColWidth="9.140625" defaultRowHeight="12.75"/>
  <sheetData>
    <row r="1" ht="15" customHeight="1"/>
    <row r="2" spans="3:12" ht="26.25">
      <c r="C2" s="81" t="s">
        <v>66</v>
      </c>
      <c r="L2" s="86" t="s">
        <v>74</v>
      </c>
    </row>
    <row r="3" spans="3:12" ht="18.75">
      <c r="C3" s="82" t="s">
        <v>67</v>
      </c>
      <c r="L3" s="85" t="s">
        <v>73</v>
      </c>
    </row>
    <row r="4" ht="15" customHeight="1"/>
    <row r="5" ht="18.75">
      <c r="C5" s="83" t="s">
        <v>68</v>
      </c>
    </row>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c r="C16" t="s">
        <v>69</v>
      </c>
    </row>
    <row r="17" ht="15" customHeight="1">
      <c r="C17" t="s">
        <v>70</v>
      </c>
    </row>
    <row r="18" ht="15" customHeight="1">
      <c r="C18" t="s">
        <v>71</v>
      </c>
    </row>
    <row r="19" ht="15" customHeight="1">
      <c r="C19" s="84" t="s">
        <v>72</v>
      </c>
    </row>
  </sheetData>
  <sheetProtection password="9CE0" sheet="1" objects="1" scenarios="1"/>
  <hyperlinks>
    <hyperlink ref="C19" r:id="rId1" display="https://www.excel-regneark.dk"/>
    <hyperlink ref="L2" location="Vagtskema!A1" display="3. Når du har aktiveret indholdet,"/>
    <hyperlink ref="L3" location="Vagtskema!A1" display="så klik her for at fortsætte"/>
  </hyperlinks>
  <printOptions/>
  <pageMargins left="0.7" right="0.7" top="0.75" bottom="0.75" header="0.3" footer="0.3"/>
  <pageSetup horizontalDpi="600" verticalDpi="600" orientation="portrait" paperSize="9" r:id="rId3"/>
  <drawing r:id="rId2"/>
</worksheet>
</file>

<file path=xl/worksheets/sheet5.xml><?xml version="1.0" encoding="utf-8"?>
<worksheet xmlns="http://schemas.openxmlformats.org/spreadsheetml/2006/main" xmlns:r="http://schemas.openxmlformats.org/officeDocument/2006/relationships">
  <sheetPr codeName="Ark4"/>
  <dimension ref="A1:BJ21"/>
  <sheetViews>
    <sheetView zoomScalePageLayoutView="0" workbookViewId="0" topLeftCell="AK1">
      <selection activeCell="A1" sqref="A1"/>
    </sheetView>
  </sheetViews>
  <sheetFormatPr defaultColWidth="9.140625" defaultRowHeight="12.75"/>
  <cols>
    <col min="2" max="62" width="10.140625" style="0" bestFit="1" customWidth="1"/>
  </cols>
  <sheetData>
    <row r="1" spans="2:62" ht="12.75">
      <c r="B1" s="70">
        <f>Vagtskema!E19</f>
        <v>44746</v>
      </c>
      <c r="C1" s="70">
        <f>Vagtskema!G19</f>
        <v>44747</v>
      </c>
      <c r="D1" s="70">
        <f>Vagtskema!G19</f>
        <v>44747</v>
      </c>
      <c r="E1" s="70">
        <f>Vagtskema!I19</f>
        <v>44748</v>
      </c>
      <c r="F1" s="70">
        <f>Vagtskema!I19</f>
        <v>44748</v>
      </c>
      <c r="G1" s="70">
        <f>Vagtskema!K19</f>
        <v>44749</v>
      </c>
      <c r="H1" s="70">
        <f>Vagtskema!K19</f>
        <v>44749</v>
      </c>
      <c r="I1" s="70">
        <f>Vagtskema!M19</f>
        <v>44750</v>
      </c>
      <c r="J1" s="70">
        <f>Vagtskema!M19</f>
        <v>44750</v>
      </c>
      <c r="K1" s="70">
        <f>Vagtskema!O19</f>
        <v>44751</v>
      </c>
      <c r="L1" s="70">
        <f>Vagtskema!O19</f>
        <v>44751</v>
      </c>
      <c r="M1" s="70">
        <f>Vagtskema!Q19</f>
        <v>44752</v>
      </c>
      <c r="N1" s="70">
        <f>Vagtskema!Q19</f>
        <v>44752</v>
      </c>
      <c r="O1" s="70">
        <f>Vagtskema!S19</f>
        <v>44753</v>
      </c>
      <c r="P1" s="70">
        <f>Vagtskema!S19</f>
        <v>44753</v>
      </c>
      <c r="Q1" s="70">
        <f>Vagtskema!U19</f>
        <v>44754</v>
      </c>
      <c r="R1" s="70">
        <f>Vagtskema!U19</f>
        <v>44754</v>
      </c>
      <c r="S1" s="70">
        <f>Vagtskema!W19</f>
        <v>44755</v>
      </c>
      <c r="T1" s="70">
        <f>Vagtskema!W19</f>
        <v>44755</v>
      </c>
      <c r="U1" s="70">
        <f>Vagtskema!Y19</f>
        <v>44756</v>
      </c>
      <c r="V1" s="70">
        <f>Vagtskema!Y19</f>
        <v>44756</v>
      </c>
      <c r="W1" s="70">
        <f>Vagtskema!AA19</f>
        <v>44757</v>
      </c>
      <c r="X1" s="70">
        <f>Vagtskema!AA19</f>
        <v>44757</v>
      </c>
      <c r="Y1" s="70">
        <f>Vagtskema!AC19</f>
        <v>44758</v>
      </c>
      <c r="Z1" s="70">
        <f>Vagtskema!AC19</f>
        <v>44758</v>
      </c>
      <c r="AA1" s="70">
        <f>Vagtskema!AE19</f>
        <v>44759</v>
      </c>
      <c r="AB1" s="70">
        <f>Vagtskema!AE19</f>
        <v>44759</v>
      </c>
      <c r="AC1" s="70">
        <f>Vagtskema!AG19</f>
        <v>44760</v>
      </c>
      <c r="AD1" s="70">
        <f>Vagtskema!AG19</f>
        <v>44760</v>
      </c>
      <c r="AE1" s="70">
        <f>Vagtskema!AI19</f>
        <v>44761</v>
      </c>
      <c r="AF1" s="70">
        <f>Vagtskema!AI19</f>
        <v>44761</v>
      </c>
      <c r="AG1" s="70">
        <f>Vagtskema!AK19</f>
        <v>44762</v>
      </c>
      <c r="AH1" s="70">
        <f>Vagtskema!AK19</f>
        <v>44762</v>
      </c>
      <c r="AI1" s="70">
        <f>Vagtskema!AM19</f>
        <v>44763</v>
      </c>
      <c r="AJ1" s="70">
        <f>Vagtskema!AM19</f>
        <v>44763</v>
      </c>
      <c r="AK1" s="70">
        <f>Vagtskema!AO19</f>
        <v>44764</v>
      </c>
      <c r="AL1" s="70">
        <f>Vagtskema!AO19</f>
        <v>44764</v>
      </c>
      <c r="AM1" s="70">
        <f>Vagtskema!AQ19</f>
        <v>44765</v>
      </c>
      <c r="AN1" s="70">
        <f>Vagtskema!AQ19</f>
        <v>44765</v>
      </c>
      <c r="AO1" s="70">
        <f>Vagtskema!AS19</f>
        <v>44766</v>
      </c>
      <c r="AP1" s="70">
        <f>Vagtskema!AS19</f>
        <v>44766</v>
      </c>
      <c r="AQ1" s="70">
        <f>Vagtskema!AU19</f>
        <v>44767</v>
      </c>
      <c r="AR1" s="70">
        <f>Vagtskema!AU19</f>
        <v>44767</v>
      </c>
      <c r="AS1" s="70">
        <f>Vagtskema!AW19</f>
        <v>44768</v>
      </c>
      <c r="AT1" s="70">
        <f>Vagtskema!AW19</f>
        <v>44768</v>
      </c>
      <c r="AU1" s="70">
        <f>Vagtskema!AY19</f>
        <v>44769</v>
      </c>
      <c r="AV1" s="70">
        <f>Vagtskema!AY19</f>
        <v>44769</v>
      </c>
      <c r="AW1" s="70">
        <f>Vagtskema!BA19</f>
        <v>44770</v>
      </c>
      <c r="AX1" s="70">
        <f>Vagtskema!BA19</f>
        <v>44770</v>
      </c>
      <c r="AY1" s="70">
        <f>Vagtskema!BC19</f>
        <v>44771</v>
      </c>
      <c r="AZ1" s="70">
        <f>Vagtskema!BC19</f>
        <v>44771</v>
      </c>
      <c r="BA1" s="70">
        <f>Vagtskema!BE19</f>
        <v>44772</v>
      </c>
      <c r="BB1" s="70">
        <f>Vagtskema!BE19</f>
        <v>44772</v>
      </c>
      <c r="BC1" s="70">
        <f>Vagtskema!BG19</f>
        <v>44773</v>
      </c>
      <c r="BD1" s="70">
        <f>Vagtskema!BG19</f>
        <v>44773</v>
      </c>
      <c r="BE1" s="70">
        <f>Vagtskema!BI19</f>
        <v>44774</v>
      </c>
      <c r="BF1" s="70">
        <f>Vagtskema!BI19</f>
        <v>44774</v>
      </c>
      <c r="BG1" s="70">
        <f>Vagtskema!BK19</f>
        <v>44775</v>
      </c>
      <c r="BH1" s="70">
        <f>Vagtskema!BK19</f>
        <v>44775</v>
      </c>
      <c r="BI1" s="70">
        <f>Vagtskema!BM19</f>
        <v>44776</v>
      </c>
      <c r="BJ1" s="70">
        <f>Vagtskema!BM19</f>
        <v>44776</v>
      </c>
    </row>
    <row r="2" spans="1:62" ht="12.75">
      <c r="A2" s="75" t="str">
        <f>"Frokost "&amp;Vagtskema!A20</f>
        <v>Frokost Bo Boesen</v>
      </c>
      <c r="B2" t="b">
        <f>Vagtskema!F20-Vagtskema!E20&gt;=Totaler!$H$3</f>
        <v>1</v>
      </c>
      <c r="C2" t="e">
        <f>Vagtskema!G20-Vagtskema!G20&gt;=Totaler!$H$3</f>
        <v>#VALUE!</v>
      </c>
      <c r="D2" t="e">
        <f>Vagtskema!H20-Vagtskema!G20&gt;=Totaler!$H$3</f>
        <v>#VALUE!</v>
      </c>
      <c r="E2" t="e">
        <f>Vagtskema!I20-Vagtskema!I20&gt;=Totaler!$H$3</f>
        <v>#VALUE!</v>
      </c>
      <c r="F2" t="e">
        <f>Vagtskema!J20-Vagtskema!I20&gt;=Totaler!$H$3</f>
        <v>#VALUE!</v>
      </c>
      <c r="G2" t="b">
        <f>Vagtskema!K20-Vagtskema!K20&gt;=Totaler!$H$3</f>
        <v>0</v>
      </c>
      <c r="H2" t="b">
        <f>Vagtskema!L20-Vagtskema!K20&gt;=Totaler!$H$3</f>
        <v>1</v>
      </c>
      <c r="I2" t="b">
        <f>Vagtskema!M20-Vagtskema!M20&gt;=Totaler!$H$3</f>
        <v>0</v>
      </c>
      <c r="J2" t="b">
        <f>Vagtskema!N20-Vagtskema!M20&gt;=Totaler!$H$3</f>
        <v>0</v>
      </c>
      <c r="K2" t="b">
        <f>Vagtskema!O20-Vagtskema!O20&gt;=Totaler!$H$3</f>
        <v>0</v>
      </c>
      <c r="L2" t="b">
        <f>Vagtskema!P20-Vagtskema!O20&gt;=Totaler!$H$3</f>
        <v>0</v>
      </c>
      <c r="M2" t="b">
        <f>Vagtskema!Q20-Vagtskema!Q20&gt;=Totaler!$H$3</f>
        <v>0</v>
      </c>
      <c r="N2" t="b">
        <f>Vagtskema!R20-Vagtskema!Q20&gt;=Totaler!$H$3</f>
        <v>0</v>
      </c>
      <c r="O2" t="b">
        <f>Vagtskema!S20-Vagtskema!S20&gt;=Totaler!$H$3</f>
        <v>0</v>
      </c>
      <c r="P2" t="b">
        <f>Vagtskema!T20-Vagtskema!S20&gt;=Totaler!$H$3</f>
        <v>0</v>
      </c>
      <c r="Q2" t="b">
        <f>Vagtskema!U20-Vagtskema!U20&gt;=Totaler!$H$3</f>
        <v>0</v>
      </c>
      <c r="R2" t="b">
        <f>Vagtskema!V20-Vagtskema!U20&gt;=Totaler!$H$3</f>
        <v>0</v>
      </c>
      <c r="S2" t="b">
        <f>Vagtskema!W20-Vagtskema!W20&gt;=Totaler!$H$3</f>
        <v>0</v>
      </c>
      <c r="T2" t="b">
        <f>Vagtskema!X20-Vagtskema!W20&gt;=Totaler!$H$3</f>
        <v>0</v>
      </c>
      <c r="U2" t="b">
        <f>Vagtskema!Y20-Vagtskema!Y20&gt;=Totaler!$H$3</f>
        <v>0</v>
      </c>
      <c r="V2" t="b">
        <f>Vagtskema!Z20-Vagtskema!Y20&gt;=Totaler!$H$3</f>
        <v>0</v>
      </c>
      <c r="W2" t="b">
        <f>Vagtskema!AA20-Vagtskema!AA20&gt;=Totaler!$H$3</f>
        <v>0</v>
      </c>
      <c r="X2" t="b">
        <f>Vagtskema!AB20-Vagtskema!AA20&gt;=Totaler!$H$3</f>
        <v>0</v>
      </c>
      <c r="Y2" t="b">
        <f>Vagtskema!AC20-Vagtskema!AC20&gt;=Totaler!$H$3</f>
        <v>0</v>
      </c>
      <c r="Z2" t="b">
        <f>Vagtskema!AD20-Vagtskema!AC20&gt;=Totaler!$H$3</f>
        <v>0</v>
      </c>
      <c r="AA2" t="b">
        <f>Vagtskema!AE20-Vagtskema!AE20&gt;=Totaler!$H$3</f>
        <v>0</v>
      </c>
      <c r="AB2" t="b">
        <f>Vagtskema!AF20-Vagtskema!AE20&gt;=Totaler!$H$3</f>
        <v>0</v>
      </c>
      <c r="AC2" t="b">
        <f>Vagtskema!AG20-Vagtskema!AG20&gt;=Totaler!$H$3</f>
        <v>0</v>
      </c>
      <c r="AD2" t="b">
        <f>Vagtskema!AH20-Vagtskema!AG20&gt;=Totaler!$H$3</f>
        <v>0</v>
      </c>
      <c r="AE2" t="b">
        <f>Vagtskema!AI20-Vagtskema!AI20&gt;=Totaler!$H$3</f>
        <v>0</v>
      </c>
      <c r="AF2" t="b">
        <f>Vagtskema!AJ20-Vagtskema!AI20&gt;=Totaler!$H$3</f>
        <v>0</v>
      </c>
      <c r="AG2" t="b">
        <f>Vagtskema!AK20-Vagtskema!AK20&gt;=Totaler!$H$3</f>
        <v>0</v>
      </c>
      <c r="AH2" t="b">
        <f>Vagtskema!AL20-Vagtskema!AK20&gt;=Totaler!$H$3</f>
        <v>0</v>
      </c>
      <c r="AI2" t="b">
        <f>Vagtskema!AM20-Vagtskema!AM20&gt;=Totaler!$H$3</f>
        <v>0</v>
      </c>
      <c r="AJ2" t="b">
        <f>Vagtskema!AN20-Vagtskema!AM20&gt;=Totaler!$H$3</f>
        <v>0</v>
      </c>
      <c r="AK2" t="b">
        <f>Vagtskema!AO20-Vagtskema!AO20&gt;=Totaler!$H$3</f>
        <v>0</v>
      </c>
      <c r="AL2" t="b">
        <f>Vagtskema!AP20-Vagtskema!AO20&gt;=Totaler!$H$3</f>
        <v>0</v>
      </c>
      <c r="AM2" t="b">
        <f>Vagtskema!AQ20-Vagtskema!AQ20&gt;=Totaler!$H$3</f>
        <v>0</v>
      </c>
      <c r="AN2" t="b">
        <f>Vagtskema!AR20-Vagtskema!AQ20&gt;=Totaler!$H$3</f>
        <v>0</v>
      </c>
      <c r="AO2" t="b">
        <f>Vagtskema!AS20-Vagtskema!AS20&gt;=Totaler!$H$3</f>
        <v>0</v>
      </c>
      <c r="AP2" t="b">
        <f>Vagtskema!AT20-Vagtskema!AS20&gt;=Totaler!$H$3</f>
        <v>0</v>
      </c>
      <c r="AQ2" t="b">
        <f>Vagtskema!AU20-Vagtskema!AU20&gt;=Totaler!$H$3</f>
        <v>0</v>
      </c>
      <c r="AR2" t="b">
        <f>Vagtskema!AV20-Vagtskema!AU20&gt;=Totaler!$H$3</f>
        <v>0</v>
      </c>
      <c r="AS2" t="b">
        <f>Vagtskema!AW20-Vagtskema!AW20&gt;=Totaler!$H$3</f>
        <v>0</v>
      </c>
      <c r="AT2" t="b">
        <f>Vagtskema!AX20-Vagtskema!AW20&gt;=Totaler!$H$3</f>
        <v>0</v>
      </c>
      <c r="AU2" t="b">
        <f>Vagtskema!AY20-Vagtskema!AY20&gt;=Totaler!$H$3</f>
        <v>0</v>
      </c>
      <c r="AV2" t="b">
        <f>Vagtskema!AZ20-Vagtskema!AY20&gt;=Totaler!$H$3</f>
        <v>0</v>
      </c>
      <c r="AW2" t="b">
        <f>Vagtskema!BA20-Vagtskema!BA20&gt;=Totaler!$H$3</f>
        <v>0</v>
      </c>
      <c r="AX2" t="b">
        <f>Vagtskema!BB20-Vagtskema!BA20&gt;=Totaler!$H$3</f>
        <v>0</v>
      </c>
      <c r="AY2" t="b">
        <f>Vagtskema!BC20-Vagtskema!BC20&gt;=Totaler!$H$3</f>
        <v>0</v>
      </c>
      <c r="AZ2" t="b">
        <f>Vagtskema!BD20-Vagtskema!BC20&gt;=Totaler!$H$3</f>
        <v>0</v>
      </c>
      <c r="BA2" t="b">
        <f>Vagtskema!BE20-Vagtskema!BE20&gt;=Totaler!$H$3</f>
        <v>0</v>
      </c>
      <c r="BB2" t="b">
        <f>Vagtskema!BF20-Vagtskema!BE20&gt;=Totaler!$H$3</f>
        <v>0</v>
      </c>
      <c r="BC2" t="b">
        <f>Vagtskema!BG20-Vagtskema!BG20&gt;=Totaler!$H$3</f>
        <v>0</v>
      </c>
      <c r="BD2" t="b">
        <f>Vagtskema!BH20-Vagtskema!BG20&gt;=Totaler!$H$3</f>
        <v>0</v>
      </c>
      <c r="BE2" t="b">
        <f>Vagtskema!BI20-Vagtskema!BI20&gt;=Totaler!$H$3</f>
        <v>0</v>
      </c>
      <c r="BF2" t="b">
        <f>Vagtskema!BJ20-Vagtskema!BI20&gt;=Totaler!$H$3</f>
        <v>0</v>
      </c>
      <c r="BG2" t="b">
        <f>Vagtskema!BK20-Vagtskema!BK20&gt;=Totaler!$H$3</f>
        <v>0</v>
      </c>
      <c r="BH2" t="b">
        <f>Vagtskema!BL20-Vagtskema!BK20&gt;=Totaler!$H$3</f>
        <v>0</v>
      </c>
      <c r="BI2" t="b">
        <f>Vagtskema!BM20-Vagtskema!BM20&gt;=Totaler!$H$3</f>
        <v>0</v>
      </c>
      <c r="BJ2" t="b">
        <f>Vagtskema!BN20-Vagtskema!BM20&gt;=Totaler!$H$3</f>
        <v>0</v>
      </c>
    </row>
    <row r="3" spans="1:62" ht="12.75">
      <c r="A3" s="75" t="str">
        <f>"Frokost "&amp;Vagtskema!A21</f>
        <v>Frokost Ole Olsen</v>
      </c>
      <c r="B3" t="b">
        <f>Vagtskema!F21-Vagtskema!E21&gt;=Totaler!$H$3</f>
        <v>1</v>
      </c>
      <c r="C3" t="b">
        <f>Vagtskema!G21-Vagtskema!G21&gt;=Totaler!$H$3</f>
        <v>0</v>
      </c>
      <c r="D3" t="b">
        <f>Vagtskema!H21-Vagtskema!G21&gt;=Totaler!$H$3</f>
        <v>1</v>
      </c>
      <c r="E3" t="b">
        <f>Vagtskema!I21-Vagtskema!I21&gt;=Totaler!$H$3</f>
        <v>0</v>
      </c>
      <c r="F3" t="b">
        <f>Vagtskema!J21-Vagtskema!I21&gt;=Totaler!$H$3</f>
        <v>1</v>
      </c>
      <c r="G3" t="b">
        <f>Vagtskema!K21-Vagtskema!K21&gt;=Totaler!$H$3</f>
        <v>0</v>
      </c>
      <c r="H3" t="b">
        <f>Vagtskema!L21-Vagtskema!K21&gt;=Totaler!$H$3</f>
        <v>1</v>
      </c>
      <c r="I3" t="b">
        <f>Vagtskema!M21-Vagtskema!M21&gt;=Totaler!$H$3</f>
        <v>0</v>
      </c>
      <c r="J3" t="b">
        <f>Vagtskema!N21-Vagtskema!M21&gt;=Totaler!$H$3</f>
        <v>0</v>
      </c>
      <c r="K3" t="b">
        <f>Vagtskema!O21-Vagtskema!O21&gt;=Totaler!$H$3</f>
        <v>0</v>
      </c>
      <c r="L3" t="b">
        <f>Vagtskema!P21-Vagtskema!O21&gt;=Totaler!$H$3</f>
        <v>0</v>
      </c>
      <c r="M3" t="b">
        <f>Vagtskema!Q21-Vagtskema!Q21&gt;=Totaler!$H$3</f>
        <v>0</v>
      </c>
      <c r="N3" t="b">
        <f>Vagtskema!R21-Vagtskema!Q21&gt;=Totaler!$H$3</f>
        <v>0</v>
      </c>
      <c r="O3" t="b">
        <f>Vagtskema!S21-Vagtskema!S21&gt;=Totaler!$H$3</f>
        <v>0</v>
      </c>
      <c r="P3" t="b">
        <f>Vagtskema!T21-Vagtskema!S21&gt;=Totaler!$H$3</f>
        <v>0</v>
      </c>
      <c r="Q3" t="b">
        <f>Vagtskema!U21-Vagtskema!U21&gt;=Totaler!$H$3</f>
        <v>0</v>
      </c>
      <c r="R3" t="b">
        <f>Vagtskema!V21-Vagtskema!U21&gt;=Totaler!$H$3</f>
        <v>0</v>
      </c>
      <c r="S3" t="b">
        <f>Vagtskema!W21-Vagtskema!W21&gt;=Totaler!$H$3</f>
        <v>0</v>
      </c>
      <c r="T3" t="b">
        <f>Vagtskema!X21-Vagtskema!W21&gt;=Totaler!$H$3</f>
        <v>0</v>
      </c>
      <c r="U3" t="b">
        <f>Vagtskema!Y21-Vagtskema!Y21&gt;=Totaler!$H$3</f>
        <v>0</v>
      </c>
      <c r="V3" t="b">
        <f>Vagtskema!Z21-Vagtskema!Y21&gt;=Totaler!$H$3</f>
        <v>0</v>
      </c>
      <c r="W3" t="b">
        <f>Vagtskema!AA21-Vagtskema!AA21&gt;=Totaler!$H$3</f>
        <v>0</v>
      </c>
      <c r="X3" t="b">
        <f>Vagtskema!AB21-Vagtskema!AA21&gt;=Totaler!$H$3</f>
        <v>0</v>
      </c>
      <c r="Y3" t="b">
        <f>Vagtskema!AC21-Vagtskema!AC21&gt;=Totaler!$H$3</f>
        <v>0</v>
      </c>
      <c r="Z3" t="b">
        <f>Vagtskema!AD21-Vagtskema!AC21&gt;=Totaler!$H$3</f>
        <v>0</v>
      </c>
      <c r="AA3" t="b">
        <f>Vagtskema!AE21-Vagtskema!AE21&gt;=Totaler!$H$3</f>
        <v>0</v>
      </c>
      <c r="AB3" t="b">
        <f>Vagtskema!AF21-Vagtskema!AE21&gt;=Totaler!$H$3</f>
        <v>0</v>
      </c>
      <c r="AC3" t="b">
        <f>Vagtskema!AG21-Vagtskema!AG21&gt;=Totaler!$H$3</f>
        <v>0</v>
      </c>
      <c r="AD3" t="b">
        <f>Vagtskema!AH21-Vagtskema!AG21&gt;=Totaler!$H$3</f>
        <v>0</v>
      </c>
      <c r="AE3" t="b">
        <f>Vagtskema!AI21-Vagtskema!AI21&gt;=Totaler!$H$3</f>
        <v>0</v>
      </c>
      <c r="AF3" t="b">
        <f>Vagtskema!AJ21-Vagtskema!AI21&gt;=Totaler!$H$3</f>
        <v>0</v>
      </c>
      <c r="AG3" t="b">
        <f>Vagtskema!AK21-Vagtskema!AK21&gt;=Totaler!$H$3</f>
        <v>0</v>
      </c>
      <c r="AH3" t="b">
        <f>Vagtskema!AL21-Vagtskema!AK21&gt;=Totaler!$H$3</f>
        <v>0</v>
      </c>
      <c r="AI3" t="b">
        <f>Vagtskema!AM21-Vagtskema!AM21&gt;=Totaler!$H$3</f>
        <v>0</v>
      </c>
      <c r="AJ3" t="b">
        <f>Vagtskema!AN21-Vagtskema!AM21&gt;=Totaler!$H$3</f>
        <v>0</v>
      </c>
      <c r="AK3" t="b">
        <f>Vagtskema!AO21-Vagtskema!AO21&gt;=Totaler!$H$3</f>
        <v>0</v>
      </c>
      <c r="AL3" t="b">
        <f>Vagtskema!AP21-Vagtskema!AO21&gt;=Totaler!$H$3</f>
        <v>0</v>
      </c>
      <c r="AM3" t="b">
        <f>Vagtskema!AQ21-Vagtskema!AQ21&gt;=Totaler!$H$3</f>
        <v>0</v>
      </c>
      <c r="AN3" t="b">
        <f>Vagtskema!AR21-Vagtskema!AQ21&gt;=Totaler!$H$3</f>
        <v>0</v>
      </c>
      <c r="AO3" t="b">
        <f>Vagtskema!AS21-Vagtskema!AS21&gt;=Totaler!$H$3</f>
        <v>0</v>
      </c>
      <c r="AP3" t="b">
        <f>Vagtskema!AT21-Vagtskema!AS21&gt;=Totaler!$H$3</f>
        <v>0</v>
      </c>
      <c r="AQ3" t="b">
        <f>Vagtskema!AU21-Vagtskema!AU21&gt;=Totaler!$H$3</f>
        <v>0</v>
      </c>
      <c r="AR3" t="b">
        <f>Vagtskema!AV21-Vagtskema!AU21&gt;=Totaler!$H$3</f>
        <v>0</v>
      </c>
      <c r="AS3" t="b">
        <f>Vagtskema!AW21-Vagtskema!AW21&gt;=Totaler!$H$3</f>
        <v>0</v>
      </c>
      <c r="AT3" t="b">
        <f>Vagtskema!AX21-Vagtskema!AW21&gt;=Totaler!$H$3</f>
        <v>0</v>
      </c>
      <c r="AU3" t="b">
        <f>Vagtskema!AY21-Vagtskema!AY21&gt;=Totaler!$H$3</f>
        <v>0</v>
      </c>
      <c r="AV3" t="b">
        <f>Vagtskema!AZ21-Vagtskema!AY21&gt;=Totaler!$H$3</f>
        <v>0</v>
      </c>
      <c r="AW3" t="b">
        <f>Vagtskema!BA21-Vagtskema!BA21&gt;=Totaler!$H$3</f>
        <v>0</v>
      </c>
      <c r="AX3" t="b">
        <f>Vagtskema!BB21-Vagtskema!BA21&gt;=Totaler!$H$3</f>
        <v>0</v>
      </c>
      <c r="AY3" t="b">
        <f>Vagtskema!BC21-Vagtskema!BC21&gt;=Totaler!$H$3</f>
        <v>0</v>
      </c>
      <c r="AZ3" t="b">
        <f>Vagtskema!BD21-Vagtskema!BC21&gt;=Totaler!$H$3</f>
        <v>0</v>
      </c>
      <c r="BA3" t="b">
        <f>Vagtskema!BE21-Vagtskema!BE21&gt;=Totaler!$H$3</f>
        <v>0</v>
      </c>
      <c r="BB3" t="b">
        <f>Vagtskema!BF21-Vagtskema!BE21&gt;=Totaler!$H$3</f>
        <v>0</v>
      </c>
      <c r="BC3" t="b">
        <f>Vagtskema!BG21-Vagtskema!BG21&gt;=Totaler!$H$3</f>
        <v>0</v>
      </c>
      <c r="BD3" t="b">
        <f>Vagtskema!BH21-Vagtskema!BG21&gt;=Totaler!$H$3</f>
        <v>0</v>
      </c>
      <c r="BE3" t="b">
        <f>Vagtskema!BI21-Vagtskema!BI21&gt;=Totaler!$H$3</f>
        <v>0</v>
      </c>
      <c r="BF3" t="b">
        <f>Vagtskema!BJ21-Vagtskema!BI21&gt;=Totaler!$H$3</f>
        <v>0</v>
      </c>
      <c r="BG3" t="b">
        <f>Vagtskema!BK21-Vagtskema!BK21&gt;=Totaler!$H$3</f>
        <v>0</v>
      </c>
      <c r="BH3" t="b">
        <f>Vagtskema!BL21-Vagtskema!BK21&gt;=Totaler!$H$3</f>
        <v>0</v>
      </c>
      <c r="BI3" t="b">
        <f>Vagtskema!BM21-Vagtskema!BM21&gt;=Totaler!$H$3</f>
        <v>0</v>
      </c>
      <c r="BJ3" t="b">
        <f>Vagtskema!BN21-Vagtskema!BM21&gt;=Totaler!$H$3</f>
        <v>0</v>
      </c>
    </row>
    <row r="4" spans="1:62" ht="12.75">
      <c r="A4" s="75" t="str">
        <f>"Frokost "&amp;Vagtskema!A22</f>
        <v>Frokost Dan Dansen</v>
      </c>
      <c r="B4" t="e">
        <f>Vagtskema!F22-Vagtskema!E22&gt;=Totaler!$H$3</f>
        <v>#VALUE!</v>
      </c>
      <c r="C4" t="e">
        <f>Vagtskema!G22-Vagtskema!G22&gt;=Totaler!$H$3</f>
        <v>#VALUE!</v>
      </c>
      <c r="D4" t="e">
        <f>Vagtskema!H22-Vagtskema!G22&gt;=Totaler!$H$3</f>
        <v>#VALUE!</v>
      </c>
      <c r="E4" t="e">
        <f>Vagtskema!I22-Vagtskema!I22&gt;=Totaler!$H$3</f>
        <v>#VALUE!</v>
      </c>
      <c r="F4" t="e">
        <f>Vagtskema!J22-Vagtskema!I22&gt;=Totaler!$H$3</f>
        <v>#VALUE!</v>
      </c>
      <c r="G4" t="e">
        <f>Vagtskema!K22-Vagtskema!K22&gt;=Totaler!$H$3</f>
        <v>#VALUE!</v>
      </c>
      <c r="H4" t="e">
        <f>Vagtskema!L22-Vagtskema!K22&gt;=Totaler!$H$3</f>
        <v>#VALUE!</v>
      </c>
      <c r="I4" t="b">
        <f>Vagtskema!M22-Vagtskema!M22&gt;=Totaler!$H$3</f>
        <v>0</v>
      </c>
      <c r="J4" t="b">
        <f>Vagtskema!N22-Vagtskema!M22&gt;=Totaler!$H$3</f>
        <v>0</v>
      </c>
      <c r="K4" t="b">
        <f>Vagtskema!O22-Vagtskema!O22&gt;=Totaler!$H$3</f>
        <v>0</v>
      </c>
      <c r="L4" t="b">
        <f>Vagtskema!P22-Vagtskema!O22&gt;=Totaler!$H$3</f>
        <v>0</v>
      </c>
      <c r="M4" t="b">
        <f>Vagtskema!Q22-Vagtskema!Q22&gt;=Totaler!$H$3</f>
        <v>0</v>
      </c>
      <c r="N4" t="b">
        <f>Vagtskema!R22-Vagtskema!Q22&gt;=Totaler!$H$3</f>
        <v>0</v>
      </c>
      <c r="O4" t="b">
        <f>Vagtskema!S22-Vagtskema!S22&gt;=Totaler!$H$3</f>
        <v>0</v>
      </c>
      <c r="P4" t="b">
        <f>Vagtskema!T22-Vagtskema!S22&gt;=Totaler!$H$3</f>
        <v>0</v>
      </c>
      <c r="Q4" t="b">
        <f>Vagtskema!U22-Vagtskema!U22&gt;=Totaler!$H$3</f>
        <v>0</v>
      </c>
      <c r="R4" t="b">
        <f>Vagtskema!V22-Vagtskema!U22&gt;=Totaler!$H$3</f>
        <v>0</v>
      </c>
      <c r="S4" t="b">
        <f>Vagtskema!W22-Vagtskema!W22&gt;=Totaler!$H$3</f>
        <v>0</v>
      </c>
      <c r="T4" t="b">
        <f>Vagtskema!X22-Vagtskema!W22&gt;=Totaler!$H$3</f>
        <v>0</v>
      </c>
      <c r="U4" t="b">
        <f>Vagtskema!Y22-Vagtskema!Y22&gt;=Totaler!$H$3</f>
        <v>0</v>
      </c>
      <c r="V4" t="b">
        <f>Vagtskema!Z22-Vagtskema!Y22&gt;=Totaler!$H$3</f>
        <v>0</v>
      </c>
      <c r="W4" t="b">
        <f>Vagtskema!AA22-Vagtskema!AA22&gt;=Totaler!$H$3</f>
        <v>0</v>
      </c>
      <c r="X4" t="b">
        <f>Vagtskema!AB22-Vagtskema!AA22&gt;=Totaler!$H$3</f>
        <v>0</v>
      </c>
      <c r="Y4" t="b">
        <f>Vagtskema!AC22-Vagtskema!AC22&gt;=Totaler!$H$3</f>
        <v>0</v>
      </c>
      <c r="Z4" t="b">
        <f>Vagtskema!AD22-Vagtskema!AC22&gt;=Totaler!$H$3</f>
        <v>0</v>
      </c>
      <c r="AA4" t="b">
        <f>Vagtskema!AE22-Vagtskema!AE22&gt;=Totaler!$H$3</f>
        <v>0</v>
      </c>
      <c r="AB4" t="b">
        <f>Vagtskema!AF22-Vagtskema!AE22&gt;=Totaler!$H$3</f>
        <v>0</v>
      </c>
      <c r="AC4" t="b">
        <f>Vagtskema!AG22-Vagtskema!AG22&gt;=Totaler!$H$3</f>
        <v>0</v>
      </c>
      <c r="AD4" t="b">
        <f>Vagtskema!AH22-Vagtskema!AG22&gt;=Totaler!$H$3</f>
        <v>0</v>
      </c>
      <c r="AE4" t="b">
        <f>Vagtskema!AI22-Vagtskema!AI22&gt;=Totaler!$H$3</f>
        <v>0</v>
      </c>
      <c r="AF4" t="b">
        <f>Vagtskema!AJ22-Vagtskema!AI22&gt;=Totaler!$H$3</f>
        <v>0</v>
      </c>
      <c r="AG4" t="b">
        <f>Vagtskema!AK22-Vagtskema!AK22&gt;=Totaler!$H$3</f>
        <v>0</v>
      </c>
      <c r="AH4" t="b">
        <f>Vagtskema!AL22-Vagtskema!AK22&gt;=Totaler!$H$3</f>
        <v>0</v>
      </c>
      <c r="AI4" t="b">
        <f>Vagtskema!AM22-Vagtskema!AM22&gt;=Totaler!$H$3</f>
        <v>0</v>
      </c>
      <c r="AJ4" t="b">
        <f>Vagtskema!AN22-Vagtskema!AM22&gt;=Totaler!$H$3</f>
        <v>0</v>
      </c>
      <c r="AK4" t="b">
        <f>Vagtskema!AO22-Vagtskema!AO22&gt;=Totaler!$H$3</f>
        <v>0</v>
      </c>
      <c r="AL4" t="b">
        <f>Vagtskema!AP22-Vagtskema!AO22&gt;=Totaler!$H$3</f>
        <v>0</v>
      </c>
      <c r="AM4" t="b">
        <f>Vagtskema!AQ22-Vagtskema!AQ22&gt;=Totaler!$H$3</f>
        <v>0</v>
      </c>
      <c r="AN4" t="b">
        <f>Vagtskema!AR22-Vagtskema!AQ22&gt;=Totaler!$H$3</f>
        <v>0</v>
      </c>
      <c r="AO4" t="b">
        <f>Vagtskema!AS22-Vagtskema!AS22&gt;=Totaler!$H$3</f>
        <v>0</v>
      </c>
      <c r="AP4" t="b">
        <f>Vagtskema!AT22-Vagtskema!AS22&gt;=Totaler!$H$3</f>
        <v>0</v>
      </c>
      <c r="AQ4" t="b">
        <f>Vagtskema!AU22-Vagtskema!AU22&gt;=Totaler!$H$3</f>
        <v>0</v>
      </c>
      <c r="AR4" t="b">
        <f>Vagtskema!AV22-Vagtskema!AU22&gt;=Totaler!$H$3</f>
        <v>0</v>
      </c>
      <c r="AS4" t="b">
        <f>Vagtskema!AW22-Vagtskema!AW22&gt;=Totaler!$H$3</f>
        <v>0</v>
      </c>
      <c r="AT4" t="b">
        <f>Vagtskema!AX22-Vagtskema!AW22&gt;=Totaler!$H$3</f>
        <v>0</v>
      </c>
      <c r="AU4" t="b">
        <f>Vagtskema!AY22-Vagtskema!AY22&gt;=Totaler!$H$3</f>
        <v>0</v>
      </c>
      <c r="AV4" t="b">
        <f>Vagtskema!AZ22-Vagtskema!AY22&gt;=Totaler!$H$3</f>
        <v>0</v>
      </c>
      <c r="AW4" t="b">
        <f>Vagtskema!BA22-Vagtskema!BA22&gt;=Totaler!$H$3</f>
        <v>0</v>
      </c>
      <c r="AX4" t="b">
        <f>Vagtskema!BB22-Vagtskema!BA22&gt;=Totaler!$H$3</f>
        <v>0</v>
      </c>
      <c r="AY4" t="b">
        <f>Vagtskema!BC22-Vagtskema!BC22&gt;=Totaler!$H$3</f>
        <v>0</v>
      </c>
      <c r="AZ4" t="b">
        <f>Vagtskema!BD22-Vagtskema!BC22&gt;=Totaler!$H$3</f>
        <v>0</v>
      </c>
      <c r="BA4" t="b">
        <f>Vagtskema!BE22-Vagtskema!BE22&gt;=Totaler!$H$3</f>
        <v>0</v>
      </c>
      <c r="BB4" t="b">
        <f>Vagtskema!BF22-Vagtskema!BE22&gt;=Totaler!$H$3</f>
        <v>0</v>
      </c>
      <c r="BC4" t="b">
        <f>Vagtskema!BG22-Vagtskema!BG22&gt;=Totaler!$H$3</f>
        <v>0</v>
      </c>
      <c r="BD4" t="b">
        <f>Vagtskema!BH22-Vagtskema!BG22&gt;=Totaler!$H$3</f>
        <v>0</v>
      </c>
      <c r="BE4" t="b">
        <f>Vagtskema!BI22-Vagtskema!BI22&gt;=Totaler!$H$3</f>
        <v>0</v>
      </c>
      <c r="BF4" t="b">
        <f>Vagtskema!BJ22-Vagtskema!BI22&gt;=Totaler!$H$3</f>
        <v>0</v>
      </c>
      <c r="BG4" t="b">
        <f>Vagtskema!BK22-Vagtskema!BK22&gt;=Totaler!$H$3</f>
        <v>0</v>
      </c>
      <c r="BH4" t="b">
        <f>Vagtskema!BL22-Vagtskema!BK22&gt;=Totaler!$H$3</f>
        <v>0</v>
      </c>
      <c r="BI4" t="b">
        <f>Vagtskema!BM22-Vagtskema!BM22&gt;=Totaler!$H$3</f>
        <v>0</v>
      </c>
      <c r="BJ4" t="b">
        <f>Vagtskema!BN22-Vagtskema!BM22&gt;=Totaler!$H$3</f>
        <v>0</v>
      </c>
    </row>
    <row r="5" spans="1:62" ht="12.75">
      <c r="A5" s="75" t="str">
        <f>"Frokost "&amp;Vagtskema!A23</f>
        <v>Frokost Erik Eriksen</v>
      </c>
      <c r="B5" t="b">
        <f>Vagtskema!F23-Vagtskema!E23&gt;=Totaler!$H$3</f>
        <v>1</v>
      </c>
      <c r="C5" t="b">
        <f>Vagtskema!G23-Vagtskema!G23&gt;=Totaler!$H$3</f>
        <v>0</v>
      </c>
      <c r="D5" t="b">
        <f>Vagtskema!H23-Vagtskema!G23&gt;=Totaler!$H$3</f>
        <v>1</v>
      </c>
      <c r="E5" t="b">
        <f>Vagtskema!I23-Vagtskema!I23&gt;=Totaler!$H$3</f>
        <v>0</v>
      </c>
      <c r="F5" t="b">
        <f>Vagtskema!J23-Vagtskema!I23&gt;=Totaler!$H$3</f>
        <v>1</v>
      </c>
      <c r="G5" t="b">
        <f>Vagtskema!K23-Vagtskema!K23&gt;=Totaler!$H$3</f>
        <v>0</v>
      </c>
      <c r="H5" t="b">
        <f>Vagtskema!L23-Vagtskema!K23&gt;=Totaler!$H$3</f>
        <v>1</v>
      </c>
      <c r="I5" t="b">
        <f>Vagtskema!M23-Vagtskema!M23&gt;=Totaler!$H$3</f>
        <v>0</v>
      </c>
      <c r="J5" t="b">
        <f>Vagtskema!N23-Vagtskema!M23&gt;=Totaler!$H$3</f>
        <v>0</v>
      </c>
      <c r="K5" t="b">
        <f>Vagtskema!O23-Vagtskema!O23&gt;=Totaler!$H$3</f>
        <v>0</v>
      </c>
      <c r="L5" t="b">
        <f>Vagtskema!P23-Vagtskema!O23&gt;=Totaler!$H$3</f>
        <v>0</v>
      </c>
      <c r="M5" t="b">
        <f>Vagtskema!Q23-Vagtskema!Q23&gt;=Totaler!$H$3</f>
        <v>0</v>
      </c>
      <c r="N5" t="b">
        <f>Vagtskema!R23-Vagtskema!Q23&gt;=Totaler!$H$3</f>
        <v>0</v>
      </c>
      <c r="O5" t="b">
        <f>Vagtskema!S23-Vagtskema!S23&gt;=Totaler!$H$3</f>
        <v>0</v>
      </c>
      <c r="P5" t="b">
        <f>Vagtskema!T23-Vagtskema!S23&gt;=Totaler!$H$3</f>
        <v>0</v>
      </c>
      <c r="Q5" t="b">
        <f>Vagtskema!U23-Vagtskema!U23&gt;=Totaler!$H$3</f>
        <v>0</v>
      </c>
      <c r="R5" t="b">
        <f>Vagtskema!V23-Vagtskema!U23&gt;=Totaler!$H$3</f>
        <v>0</v>
      </c>
      <c r="S5" t="b">
        <f>Vagtskema!W23-Vagtskema!W23&gt;=Totaler!$H$3</f>
        <v>0</v>
      </c>
      <c r="T5" t="b">
        <f>Vagtskema!X23-Vagtskema!W23&gt;=Totaler!$H$3</f>
        <v>0</v>
      </c>
      <c r="U5" t="b">
        <f>Vagtskema!Y23-Vagtskema!Y23&gt;=Totaler!$H$3</f>
        <v>0</v>
      </c>
      <c r="V5" t="b">
        <f>Vagtskema!Z23-Vagtskema!Y23&gt;=Totaler!$H$3</f>
        <v>0</v>
      </c>
      <c r="W5" t="b">
        <f>Vagtskema!AA23-Vagtskema!AA23&gt;=Totaler!$H$3</f>
        <v>0</v>
      </c>
      <c r="X5" t="b">
        <f>Vagtskema!AB23-Vagtskema!AA23&gt;=Totaler!$H$3</f>
        <v>0</v>
      </c>
      <c r="Y5" t="b">
        <f>Vagtskema!AC23-Vagtskema!AC23&gt;=Totaler!$H$3</f>
        <v>0</v>
      </c>
      <c r="Z5" t="b">
        <f>Vagtskema!AD23-Vagtskema!AC23&gt;=Totaler!$H$3</f>
        <v>0</v>
      </c>
      <c r="AA5" t="b">
        <f>Vagtskema!AE23-Vagtskema!AE23&gt;=Totaler!$H$3</f>
        <v>0</v>
      </c>
      <c r="AB5" t="b">
        <f>Vagtskema!AF23-Vagtskema!AE23&gt;=Totaler!$H$3</f>
        <v>0</v>
      </c>
      <c r="AC5" t="b">
        <f>Vagtskema!AG23-Vagtskema!AG23&gt;=Totaler!$H$3</f>
        <v>0</v>
      </c>
      <c r="AD5" t="b">
        <f>Vagtskema!AH23-Vagtskema!AG23&gt;=Totaler!$H$3</f>
        <v>0</v>
      </c>
      <c r="AE5" t="b">
        <f>Vagtskema!AI23-Vagtskema!AI23&gt;=Totaler!$H$3</f>
        <v>0</v>
      </c>
      <c r="AF5" t="b">
        <f>Vagtskema!AJ23-Vagtskema!AI23&gt;=Totaler!$H$3</f>
        <v>0</v>
      </c>
      <c r="AG5" t="b">
        <f>Vagtskema!AK23-Vagtskema!AK23&gt;=Totaler!$H$3</f>
        <v>0</v>
      </c>
      <c r="AH5" t="b">
        <f>Vagtskema!AL23-Vagtskema!AK23&gt;=Totaler!$H$3</f>
        <v>0</v>
      </c>
      <c r="AI5" t="b">
        <f>Vagtskema!AM23-Vagtskema!AM23&gt;=Totaler!$H$3</f>
        <v>0</v>
      </c>
      <c r="AJ5" t="b">
        <f>Vagtskema!AN23-Vagtskema!AM23&gt;=Totaler!$H$3</f>
        <v>0</v>
      </c>
      <c r="AK5" t="b">
        <f>Vagtskema!AO23-Vagtskema!AO23&gt;=Totaler!$H$3</f>
        <v>0</v>
      </c>
      <c r="AL5" t="b">
        <f>Vagtskema!AP23-Vagtskema!AO23&gt;=Totaler!$H$3</f>
        <v>0</v>
      </c>
      <c r="AM5" t="b">
        <f>Vagtskema!AQ23-Vagtskema!AQ23&gt;=Totaler!$H$3</f>
        <v>0</v>
      </c>
      <c r="AN5" t="b">
        <f>Vagtskema!AR23-Vagtskema!AQ23&gt;=Totaler!$H$3</f>
        <v>0</v>
      </c>
      <c r="AO5" t="b">
        <f>Vagtskema!AS23-Vagtskema!AS23&gt;=Totaler!$H$3</f>
        <v>0</v>
      </c>
      <c r="AP5" t="b">
        <f>Vagtskema!AT23-Vagtskema!AS23&gt;=Totaler!$H$3</f>
        <v>0</v>
      </c>
      <c r="AQ5" t="b">
        <f>Vagtskema!AU23-Vagtskema!AU23&gt;=Totaler!$H$3</f>
        <v>0</v>
      </c>
      <c r="AR5" t="b">
        <f>Vagtskema!AV23-Vagtskema!AU23&gt;=Totaler!$H$3</f>
        <v>0</v>
      </c>
      <c r="AS5" t="b">
        <f>Vagtskema!AW23-Vagtskema!AW23&gt;=Totaler!$H$3</f>
        <v>0</v>
      </c>
      <c r="AT5" t="b">
        <f>Vagtskema!AX23-Vagtskema!AW23&gt;=Totaler!$H$3</f>
        <v>0</v>
      </c>
      <c r="AU5" t="b">
        <f>Vagtskema!AY23-Vagtskema!AY23&gt;=Totaler!$H$3</f>
        <v>0</v>
      </c>
      <c r="AV5" t="b">
        <f>Vagtskema!AZ23-Vagtskema!AY23&gt;=Totaler!$H$3</f>
        <v>0</v>
      </c>
      <c r="AW5" t="b">
        <f>Vagtskema!BA23-Vagtskema!BA23&gt;=Totaler!$H$3</f>
        <v>0</v>
      </c>
      <c r="AX5" t="b">
        <f>Vagtskema!BB23-Vagtskema!BA23&gt;=Totaler!$H$3</f>
        <v>0</v>
      </c>
      <c r="AY5" t="b">
        <f>Vagtskema!BC23-Vagtskema!BC23&gt;=Totaler!$H$3</f>
        <v>0</v>
      </c>
      <c r="AZ5" t="b">
        <f>Vagtskema!BD23-Vagtskema!BC23&gt;=Totaler!$H$3</f>
        <v>0</v>
      </c>
      <c r="BA5" t="b">
        <f>Vagtskema!BE23-Vagtskema!BE23&gt;=Totaler!$H$3</f>
        <v>0</v>
      </c>
      <c r="BB5" t="b">
        <f>Vagtskema!BF23-Vagtskema!BE23&gt;=Totaler!$H$3</f>
        <v>0</v>
      </c>
      <c r="BC5" t="b">
        <f>Vagtskema!BG23-Vagtskema!BG23&gt;=Totaler!$H$3</f>
        <v>0</v>
      </c>
      <c r="BD5" t="b">
        <f>Vagtskema!BH23-Vagtskema!BG23&gt;=Totaler!$H$3</f>
        <v>0</v>
      </c>
      <c r="BE5" t="b">
        <f>Vagtskema!BI23-Vagtskema!BI23&gt;=Totaler!$H$3</f>
        <v>0</v>
      </c>
      <c r="BF5" t="b">
        <f>Vagtskema!BJ23-Vagtskema!BI23&gt;=Totaler!$H$3</f>
        <v>0</v>
      </c>
      <c r="BG5" t="b">
        <f>Vagtskema!BK23-Vagtskema!BK23&gt;=Totaler!$H$3</f>
        <v>0</v>
      </c>
      <c r="BH5" t="b">
        <f>Vagtskema!BL23-Vagtskema!BK23&gt;=Totaler!$H$3</f>
        <v>0</v>
      </c>
      <c r="BI5" t="b">
        <f>Vagtskema!BM23-Vagtskema!BM23&gt;=Totaler!$H$3</f>
        <v>0</v>
      </c>
      <c r="BJ5" t="b">
        <f>Vagtskema!BN23-Vagtskema!BM23&gt;=Totaler!$H$3</f>
        <v>0</v>
      </c>
    </row>
    <row r="6" spans="1:62" ht="12.75">
      <c r="A6" s="75" t="str">
        <f>"Frokost "&amp;Vagtskema!A24</f>
        <v>Frokost </v>
      </c>
      <c r="B6" t="b">
        <f>Vagtskema!F24-Vagtskema!E24&gt;=Totaler!$H$3</f>
        <v>0</v>
      </c>
      <c r="C6" t="b">
        <f>Vagtskema!G24-Vagtskema!G24&gt;=Totaler!$H$3</f>
        <v>0</v>
      </c>
      <c r="D6" t="b">
        <f>Vagtskema!H24-Vagtskema!G24&gt;=Totaler!$H$3</f>
        <v>0</v>
      </c>
      <c r="E6" t="b">
        <f>Vagtskema!I24-Vagtskema!I24&gt;=Totaler!$H$3</f>
        <v>0</v>
      </c>
      <c r="F6" t="b">
        <f>Vagtskema!J24-Vagtskema!I24&gt;=Totaler!$H$3</f>
        <v>0</v>
      </c>
      <c r="G6" t="b">
        <f>Vagtskema!K24-Vagtskema!K24&gt;=Totaler!$H$3</f>
        <v>0</v>
      </c>
      <c r="H6" t="b">
        <f>Vagtskema!L24-Vagtskema!K24&gt;=Totaler!$H$3</f>
        <v>0</v>
      </c>
      <c r="I6" t="b">
        <f>Vagtskema!M24-Vagtskema!M24&gt;=Totaler!$H$3</f>
        <v>0</v>
      </c>
      <c r="J6" t="b">
        <f>Vagtskema!N24-Vagtskema!M24&gt;=Totaler!$H$3</f>
        <v>0</v>
      </c>
      <c r="K6" t="b">
        <f>Vagtskema!O24-Vagtskema!O24&gt;=Totaler!$H$3</f>
        <v>0</v>
      </c>
      <c r="L6" t="b">
        <f>Vagtskema!P24-Vagtskema!O24&gt;=Totaler!$H$3</f>
        <v>0</v>
      </c>
      <c r="M6" t="b">
        <f>Vagtskema!Q24-Vagtskema!Q24&gt;=Totaler!$H$3</f>
        <v>0</v>
      </c>
      <c r="N6" t="b">
        <f>Vagtskema!R24-Vagtskema!Q24&gt;=Totaler!$H$3</f>
        <v>0</v>
      </c>
      <c r="O6" t="b">
        <f>Vagtskema!S24-Vagtskema!S24&gt;=Totaler!$H$3</f>
        <v>0</v>
      </c>
      <c r="P6" t="b">
        <f>Vagtskema!T24-Vagtskema!S24&gt;=Totaler!$H$3</f>
        <v>0</v>
      </c>
      <c r="Q6" t="b">
        <f>Vagtskema!U24-Vagtskema!U24&gt;=Totaler!$H$3</f>
        <v>0</v>
      </c>
      <c r="R6" t="b">
        <f>Vagtskema!V24-Vagtskema!U24&gt;=Totaler!$H$3</f>
        <v>0</v>
      </c>
      <c r="S6" t="b">
        <f>Vagtskema!W24-Vagtskema!W24&gt;=Totaler!$H$3</f>
        <v>0</v>
      </c>
      <c r="T6" t="b">
        <f>Vagtskema!X24-Vagtskema!W24&gt;=Totaler!$H$3</f>
        <v>0</v>
      </c>
      <c r="U6" t="b">
        <f>Vagtskema!Y24-Vagtskema!Y24&gt;=Totaler!$H$3</f>
        <v>0</v>
      </c>
      <c r="V6" t="b">
        <f>Vagtskema!Z24-Vagtskema!Y24&gt;=Totaler!$H$3</f>
        <v>0</v>
      </c>
      <c r="W6" t="b">
        <f>Vagtskema!AA24-Vagtskema!AA24&gt;=Totaler!$H$3</f>
        <v>0</v>
      </c>
      <c r="X6" t="b">
        <f>Vagtskema!AB24-Vagtskema!AA24&gt;=Totaler!$H$3</f>
        <v>0</v>
      </c>
      <c r="Y6" t="b">
        <f>Vagtskema!AC24-Vagtskema!AC24&gt;=Totaler!$H$3</f>
        <v>0</v>
      </c>
      <c r="Z6" t="b">
        <f>Vagtskema!AD24-Vagtskema!AC24&gt;=Totaler!$H$3</f>
        <v>0</v>
      </c>
      <c r="AA6" t="b">
        <f>Vagtskema!AE24-Vagtskema!AE24&gt;=Totaler!$H$3</f>
        <v>0</v>
      </c>
      <c r="AB6" t="b">
        <f>Vagtskema!AF24-Vagtskema!AE24&gt;=Totaler!$H$3</f>
        <v>0</v>
      </c>
      <c r="AC6" t="b">
        <f>Vagtskema!AG24-Vagtskema!AG24&gt;=Totaler!$H$3</f>
        <v>0</v>
      </c>
      <c r="AD6" t="b">
        <f>Vagtskema!AH24-Vagtskema!AG24&gt;=Totaler!$H$3</f>
        <v>0</v>
      </c>
      <c r="AE6" t="b">
        <f>Vagtskema!AI24-Vagtskema!AI24&gt;=Totaler!$H$3</f>
        <v>0</v>
      </c>
      <c r="AF6" t="b">
        <f>Vagtskema!AJ24-Vagtskema!AI24&gt;=Totaler!$H$3</f>
        <v>0</v>
      </c>
      <c r="AG6" t="b">
        <f>Vagtskema!AK24-Vagtskema!AK24&gt;=Totaler!$H$3</f>
        <v>0</v>
      </c>
      <c r="AH6" t="b">
        <f>Vagtskema!AL24-Vagtskema!AK24&gt;=Totaler!$H$3</f>
        <v>0</v>
      </c>
      <c r="AI6" t="b">
        <f>Vagtskema!AM24-Vagtskema!AM24&gt;=Totaler!$H$3</f>
        <v>0</v>
      </c>
      <c r="AJ6" t="b">
        <f>Vagtskema!AN24-Vagtskema!AM24&gt;=Totaler!$H$3</f>
        <v>0</v>
      </c>
      <c r="AK6" t="b">
        <f>Vagtskema!AO24-Vagtskema!AO24&gt;=Totaler!$H$3</f>
        <v>0</v>
      </c>
      <c r="AL6" t="b">
        <f>Vagtskema!AP24-Vagtskema!AO24&gt;=Totaler!$H$3</f>
        <v>0</v>
      </c>
      <c r="AM6" t="b">
        <f>Vagtskema!AQ24-Vagtskema!AQ24&gt;=Totaler!$H$3</f>
        <v>0</v>
      </c>
      <c r="AN6" t="b">
        <f>Vagtskema!AR24-Vagtskema!AQ24&gt;=Totaler!$H$3</f>
        <v>0</v>
      </c>
      <c r="AO6" t="b">
        <f>Vagtskema!AS24-Vagtskema!AS24&gt;=Totaler!$H$3</f>
        <v>0</v>
      </c>
      <c r="AP6" t="b">
        <f>Vagtskema!AT24-Vagtskema!AS24&gt;=Totaler!$H$3</f>
        <v>0</v>
      </c>
      <c r="AQ6" t="b">
        <f>Vagtskema!AU24-Vagtskema!AU24&gt;=Totaler!$H$3</f>
        <v>0</v>
      </c>
      <c r="AR6" t="b">
        <f>Vagtskema!AV24-Vagtskema!AU24&gt;=Totaler!$H$3</f>
        <v>0</v>
      </c>
      <c r="AS6" t="b">
        <f>Vagtskema!AW24-Vagtskema!AW24&gt;=Totaler!$H$3</f>
        <v>0</v>
      </c>
      <c r="AT6" t="b">
        <f>Vagtskema!AX24-Vagtskema!AW24&gt;=Totaler!$H$3</f>
        <v>0</v>
      </c>
      <c r="AU6" t="b">
        <f>Vagtskema!AY24-Vagtskema!AY24&gt;=Totaler!$H$3</f>
        <v>0</v>
      </c>
      <c r="AV6" t="b">
        <f>Vagtskema!AZ24-Vagtskema!AY24&gt;=Totaler!$H$3</f>
        <v>0</v>
      </c>
      <c r="AW6" t="b">
        <f>Vagtskema!BA24-Vagtskema!BA24&gt;=Totaler!$H$3</f>
        <v>0</v>
      </c>
      <c r="AX6" t="b">
        <f>Vagtskema!BB24-Vagtskema!BA24&gt;=Totaler!$H$3</f>
        <v>0</v>
      </c>
      <c r="AY6" t="b">
        <f>Vagtskema!BC24-Vagtskema!BC24&gt;=Totaler!$H$3</f>
        <v>0</v>
      </c>
      <c r="AZ6" t="b">
        <f>Vagtskema!BD24-Vagtskema!BC24&gt;=Totaler!$H$3</f>
        <v>0</v>
      </c>
      <c r="BA6" t="b">
        <f>Vagtskema!BE24-Vagtskema!BE24&gt;=Totaler!$H$3</f>
        <v>0</v>
      </c>
      <c r="BB6" t="b">
        <f>Vagtskema!BF24-Vagtskema!BE24&gt;=Totaler!$H$3</f>
        <v>0</v>
      </c>
      <c r="BC6" t="b">
        <f>Vagtskema!BG24-Vagtskema!BG24&gt;=Totaler!$H$3</f>
        <v>0</v>
      </c>
      <c r="BD6" t="b">
        <f>Vagtskema!BH24-Vagtskema!BG24&gt;=Totaler!$H$3</f>
        <v>0</v>
      </c>
      <c r="BE6" t="b">
        <f>Vagtskema!BI24-Vagtskema!BI24&gt;=Totaler!$H$3</f>
        <v>0</v>
      </c>
      <c r="BF6" t="b">
        <f>Vagtskema!BJ24-Vagtskema!BI24&gt;=Totaler!$H$3</f>
        <v>0</v>
      </c>
      <c r="BG6" t="b">
        <f>Vagtskema!BK24-Vagtskema!BK24&gt;=Totaler!$H$3</f>
        <v>0</v>
      </c>
      <c r="BH6" t="b">
        <f>Vagtskema!BL24-Vagtskema!BK24&gt;=Totaler!$H$3</f>
        <v>0</v>
      </c>
      <c r="BI6" t="b">
        <f>Vagtskema!BM24-Vagtskema!BM24&gt;=Totaler!$H$3</f>
        <v>0</v>
      </c>
      <c r="BJ6" t="b">
        <f>Vagtskema!BN24-Vagtskema!BM24&gt;=Totaler!$H$3</f>
        <v>0</v>
      </c>
    </row>
    <row r="7" spans="1:62" ht="12.75">
      <c r="A7" s="75" t="str">
        <f>"Frokost "&amp;Vagtskema!A25</f>
        <v>Frokost </v>
      </c>
      <c r="B7" t="b">
        <f>Vagtskema!F25-Vagtskema!E25&gt;=Totaler!$H$3</f>
        <v>0</v>
      </c>
      <c r="C7" t="b">
        <f>Vagtskema!G25-Vagtskema!G25&gt;=Totaler!$H$3</f>
        <v>0</v>
      </c>
      <c r="D7" t="b">
        <f>Vagtskema!H25-Vagtskema!G25&gt;=Totaler!$H$3</f>
        <v>0</v>
      </c>
      <c r="E7" t="b">
        <f>Vagtskema!I25-Vagtskema!I25&gt;=Totaler!$H$3</f>
        <v>0</v>
      </c>
      <c r="F7" t="b">
        <f>Vagtskema!J25-Vagtskema!I25&gt;=Totaler!$H$3</f>
        <v>0</v>
      </c>
      <c r="G7" t="b">
        <f>Vagtskema!K25-Vagtskema!K25&gt;=Totaler!$H$3</f>
        <v>0</v>
      </c>
      <c r="H7" t="b">
        <f>Vagtskema!L25-Vagtskema!K25&gt;=Totaler!$H$3</f>
        <v>0</v>
      </c>
      <c r="I7" t="b">
        <f>Vagtskema!M25-Vagtskema!M25&gt;=Totaler!$H$3</f>
        <v>0</v>
      </c>
      <c r="J7" t="b">
        <f>Vagtskema!N25-Vagtskema!M25&gt;=Totaler!$H$3</f>
        <v>0</v>
      </c>
      <c r="K7" t="b">
        <f>Vagtskema!O25-Vagtskema!O25&gt;=Totaler!$H$3</f>
        <v>0</v>
      </c>
      <c r="L7" t="b">
        <f>Vagtskema!P25-Vagtskema!O25&gt;=Totaler!$H$3</f>
        <v>0</v>
      </c>
      <c r="M7" t="b">
        <f>Vagtskema!Q25-Vagtskema!Q25&gt;=Totaler!$H$3</f>
        <v>0</v>
      </c>
      <c r="N7" t="b">
        <f>Vagtskema!R25-Vagtskema!Q25&gt;=Totaler!$H$3</f>
        <v>0</v>
      </c>
      <c r="O7" t="b">
        <f>Vagtskema!S25-Vagtskema!S25&gt;=Totaler!$H$3</f>
        <v>0</v>
      </c>
      <c r="P7" t="b">
        <f>Vagtskema!T25-Vagtskema!S25&gt;=Totaler!$H$3</f>
        <v>0</v>
      </c>
      <c r="Q7" t="b">
        <f>Vagtskema!U25-Vagtskema!U25&gt;=Totaler!$H$3</f>
        <v>0</v>
      </c>
      <c r="R7" t="b">
        <f>Vagtskema!V25-Vagtskema!U25&gt;=Totaler!$H$3</f>
        <v>0</v>
      </c>
      <c r="S7" t="b">
        <f>Vagtskema!W25-Vagtskema!W25&gt;=Totaler!$H$3</f>
        <v>0</v>
      </c>
      <c r="T7" t="b">
        <f>Vagtskema!X25-Vagtskema!W25&gt;=Totaler!$H$3</f>
        <v>0</v>
      </c>
      <c r="U7" t="b">
        <f>Vagtskema!Y25-Vagtskema!Y25&gt;=Totaler!$H$3</f>
        <v>0</v>
      </c>
      <c r="V7" t="b">
        <f>Vagtskema!Z25-Vagtskema!Y25&gt;=Totaler!$H$3</f>
        <v>0</v>
      </c>
      <c r="W7" t="b">
        <f>Vagtskema!AA25-Vagtskema!AA25&gt;=Totaler!$H$3</f>
        <v>0</v>
      </c>
      <c r="X7" t="b">
        <f>Vagtskema!AB25-Vagtskema!AA25&gt;=Totaler!$H$3</f>
        <v>0</v>
      </c>
      <c r="Y7" t="b">
        <f>Vagtskema!AC25-Vagtskema!AC25&gt;=Totaler!$H$3</f>
        <v>0</v>
      </c>
      <c r="Z7" t="b">
        <f>Vagtskema!AD25-Vagtskema!AC25&gt;=Totaler!$H$3</f>
        <v>0</v>
      </c>
      <c r="AA7" t="b">
        <f>Vagtskema!AE25-Vagtskema!AE25&gt;=Totaler!$H$3</f>
        <v>0</v>
      </c>
      <c r="AB7" t="b">
        <f>Vagtskema!AF25-Vagtskema!AE25&gt;=Totaler!$H$3</f>
        <v>0</v>
      </c>
      <c r="AC7" t="b">
        <f>Vagtskema!AG25-Vagtskema!AG25&gt;=Totaler!$H$3</f>
        <v>0</v>
      </c>
      <c r="AD7" t="b">
        <f>Vagtskema!AH25-Vagtskema!AG25&gt;=Totaler!$H$3</f>
        <v>0</v>
      </c>
      <c r="AE7" t="b">
        <f>Vagtskema!AI25-Vagtskema!AI25&gt;=Totaler!$H$3</f>
        <v>0</v>
      </c>
      <c r="AF7" t="b">
        <f>Vagtskema!AJ25-Vagtskema!AI25&gt;=Totaler!$H$3</f>
        <v>0</v>
      </c>
      <c r="AG7" t="b">
        <f>Vagtskema!AK25-Vagtskema!AK25&gt;=Totaler!$H$3</f>
        <v>0</v>
      </c>
      <c r="AH7" t="b">
        <f>Vagtskema!AL25-Vagtskema!AK25&gt;=Totaler!$H$3</f>
        <v>0</v>
      </c>
      <c r="AI7" t="b">
        <f>Vagtskema!AM25-Vagtskema!AM25&gt;=Totaler!$H$3</f>
        <v>0</v>
      </c>
      <c r="AJ7" t="b">
        <f>Vagtskema!AN25-Vagtskema!AM25&gt;=Totaler!$H$3</f>
        <v>0</v>
      </c>
      <c r="AK7" t="b">
        <f>Vagtskema!AO25-Vagtskema!AO25&gt;=Totaler!$H$3</f>
        <v>0</v>
      </c>
      <c r="AL7" t="b">
        <f>Vagtskema!AP25-Vagtskema!AO25&gt;=Totaler!$H$3</f>
        <v>0</v>
      </c>
      <c r="AM7" t="b">
        <f>Vagtskema!AQ25-Vagtskema!AQ25&gt;=Totaler!$H$3</f>
        <v>0</v>
      </c>
      <c r="AN7" t="b">
        <f>Vagtskema!AR25-Vagtskema!AQ25&gt;=Totaler!$H$3</f>
        <v>0</v>
      </c>
      <c r="AO7" t="b">
        <f>Vagtskema!AS25-Vagtskema!AS25&gt;=Totaler!$H$3</f>
        <v>0</v>
      </c>
      <c r="AP7" t="b">
        <f>Vagtskema!AT25-Vagtskema!AS25&gt;=Totaler!$H$3</f>
        <v>0</v>
      </c>
      <c r="AQ7" t="b">
        <f>Vagtskema!AU25-Vagtskema!AU25&gt;=Totaler!$H$3</f>
        <v>0</v>
      </c>
      <c r="AR7" t="b">
        <f>Vagtskema!AV25-Vagtskema!AU25&gt;=Totaler!$H$3</f>
        <v>0</v>
      </c>
      <c r="AS7" t="b">
        <f>Vagtskema!AW25-Vagtskema!AW25&gt;=Totaler!$H$3</f>
        <v>0</v>
      </c>
      <c r="AT7" t="b">
        <f>Vagtskema!AX25-Vagtskema!AW25&gt;=Totaler!$H$3</f>
        <v>0</v>
      </c>
      <c r="AU7" t="b">
        <f>Vagtskema!AY25-Vagtskema!AY25&gt;=Totaler!$H$3</f>
        <v>0</v>
      </c>
      <c r="AV7" t="b">
        <f>Vagtskema!AZ25-Vagtskema!AY25&gt;=Totaler!$H$3</f>
        <v>0</v>
      </c>
      <c r="AW7" t="b">
        <f>Vagtskema!BA25-Vagtskema!BA25&gt;=Totaler!$H$3</f>
        <v>0</v>
      </c>
      <c r="AX7" t="b">
        <f>Vagtskema!BB25-Vagtskema!BA25&gt;=Totaler!$H$3</f>
        <v>0</v>
      </c>
      <c r="AY7" t="b">
        <f>Vagtskema!BC25-Vagtskema!BC25&gt;=Totaler!$H$3</f>
        <v>0</v>
      </c>
      <c r="AZ7" t="b">
        <f>Vagtskema!BD25-Vagtskema!BC25&gt;=Totaler!$H$3</f>
        <v>0</v>
      </c>
      <c r="BA7" t="b">
        <f>Vagtskema!BE25-Vagtskema!BE25&gt;=Totaler!$H$3</f>
        <v>0</v>
      </c>
      <c r="BB7" t="b">
        <f>Vagtskema!BF25-Vagtskema!BE25&gt;=Totaler!$H$3</f>
        <v>0</v>
      </c>
      <c r="BC7" t="b">
        <f>Vagtskema!BG25-Vagtskema!BG25&gt;=Totaler!$H$3</f>
        <v>0</v>
      </c>
      <c r="BD7" t="b">
        <f>Vagtskema!BH25-Vagtskema!BG25&gt;=Totaler!$H$3</f>
        <v>0</v>
      </c>
      <c r="BE7" t="b">
        <f>Vagtskema!BI25-Vagtskema!BI25&gt;=Totaler!$H$3</f>
        <v>0</v>
      </c>
      <c r="BF7" t="b">
        <f>Vagtskema!BJ25-Vagtskema!BI25&gt;=Totaler!$H$3</f>
        <v>0</v>
      </c>
      <c r="BG7" t="b">
        <f>Vagtskema!BK25-Vagtskema!BK25&gt;=Totaler!$H$3</f>
        <v>0</v>
      </c>
      <c r="BH7" t="b">
        <f>Vagtskema!BL25-Vagtskema!BK25&gt;=Totaler!$H$3</f>
        <v>0</v>
      </c>
      <c r="BI7" t="b">
        <f>Vagtskema!BM25-Vagtskema!BM25&gt;=Totaler!$H$3</f>
        <v>0</v>
      </c>
      <c r="BJ7" t="b">
        <f>Vagtskema!BN25-Vagtskema!BM25&gt;=Totaler!$H$3</f>
        <v>0</v>
      </c>
    </row>
    <row r="8" spans="1:62" ht="12.75">
      <c r="A8" s="75" t="str">
        <f>"Frokost "&amp;Vagtskema!A26</f>
        <v>Frokost </v>
      </c>
      <c r="B8" t="b">
        <f>Vagtskema!F26-Vagtskema!E26&gt;=Totaler!$H$3</f>
        <v>0</v>
      </c>
      <c r="C8" t="b">
        <f>Vagtskema!G26-Vagtskema!G26&gt;=Totaler!$H$3</f>
        <v>0</v>
      </c>
      <c r="D8" t="b">
        <f>Vagtskema!H26-Vagtskema!G26&gt;=Totaler!$H$3</f>
        <v>0</v>
      </c>
      <c r="E8" t="b">
        <f>Vagtskema!I26-Vagtskema!I26&gt;=Totaler!$H$3</f>
        <v>0</v>
      </c>
      <c r="F8" t="b">
        <f>Vagtskema!J26-Vagtskema!I26&gt;=Totaler!$H$3</f>
        <v>0</v>
      </c>
      <c r="G8" t="b">
        <f>Vagtskema!K26-Vagtskema!K26&gt;=Totaler!$H$3</f>
        <v>0</v>
      </c>
      <c r="H8" t="b">
        <f>Vagtskema!L26-Vagtskema!K26&gt;=Totaler!$H$3</f>
        <v>0</v>
      </c>
      <c r="I8" t="b">
        <f>Vagtskema!M26-Vagtskema!M26&gt;=Totaler!$H$3</f>
        <v>0</v>
      </c>
      <c r="J8" t="b">
        <f>Vagtskema!N26-Vagtskema!M26&gt;=Totaler!$H$3</f>
        <v>0</v>
      </c>
      <c r="K8" t="b">
        <f>Vagtskema!O26-Vagtskema!O26&gt;=Totaler!$H$3</f>
        <v>0</v>
      </c>
      <c r="L8" t="b">
        <f>Vagtskema!P26-Vagtskema!O26&gt;=Totaler!$H$3</f>
        <v>0</v>
      </c>
      <c r="M8" t="b">
        <f>Vagtskema!Q26-Vagtskema!Q26&gt;=Totaler!$H$3</f>
        <v>0</v>
      </c>
      <c r="N8" t="b">
        <f>Vagtskema!R26-Vagtskema!Q26&gt;=Totaler!$H$3</f>
        <v>0</v>
      </c>
      <c r="O8" t="b">
        <f>Vagtskema!S26-Vagtskema!S26&gt;=Totaler!$H$3</f>
        <v>0</v>
      </c>
      <c r="P8" t="b">
        <f>Vagtskema!T26-Vagtskema!S26&gt;=Totaler!$H$3</f>
        <v>0</v>
      </c>
      <c r="Q8" t="b">
        <f>Vagtskema!U26-Vagtskema!U26&gt;=Totaler!$H$3</f>
        <v>0</v>
      </c>
      <c r="R8" t="b">
        <f>Vagtskema!V26-Vagtskema!U26&gt;=Totaler!$H$3</f>
        <v>0</v>
      </c>
      <c r="S8" t="b">
        <f>Vagtskema!W26-Vagtskema!W26&gt;=Totaler!$H$3</f>
        <v>0</v>
      </c>
      <c r="T8" t="b">
        <f>Vagtskema!X26-Vagtskema!W26&gt;=Totaler!$H$3</f>
        <v>0</v>
      </c>
      <c r="U8" t="b">
        <f>Vagtskema!Y26-Vagtskema!Y26&gt;=Totaler!$H$3</f>
        <v>0</v>
      </c>
      <c r="V8" t="b">
        <f>Vagtskema!Z26-Vagtskema!Y26&gt;=Totaler!$H$3</f>
        <v>0</v>
      </c>
      <c r="W8" t="b">
        <f>Vagtskema!AA26-Vagtskema!AA26&gt;=Totaler!$H$3</f>
        <v>0</v>
      </c>
      <c r="X8" t="b">
        <f>Vagtskema!AB26-Vagtskema!AA26&gt;=Totaler!$H$3</f>
        <v>0</v>
      </c>
      <c r="Y8" t="b">
        <f>Vagtskema!AC26-Vagtskema!AC26&gt;=Totaler!$H$3</f>
        <v>0</v>
      </c>
      <c r="Z8" t="b">
        <f>Vagtskema!AD26-Vagtskema!AC26&gt;=Totaler!$H$3</f>
        <v>0</v>
      </c>
      <c r="AA8" t="b">
        <f>Vagtskema!AE26-Vagtskema!AE26&gt;=Totaler!$H$3</f>
        <v>0</v>
      </c>
      <c r="AB8" t="b">
        <f>Vagtskema!AF26-Vagtskema!AE26&gt;=Totaler!$H$3</f>
        <v>0</v>
      </c>
      <c r="AC8" t="b">
        <f>Vagtskema!AG26-Vagtskema!AG26&gt;=Totaler!$H$3</f>
        <v>0</v>
      </c>
      <c r="AD8" t="b">
        <f>Vagtskema!AH26-Vagtskema!AG26&gt;=Totaler!$H$3</f>
        <v>0</v>
      </c>
      <c r="AE8" t="b">
        <f>Vagtskema!AI26-Vagtskema!AI26&gt;=Totaler!$H$3</f>
        <v>0</v>
      </c>
      <c r="AF8" t="b">
        <f>Vagtskema!AJ26-Vagtskema!AI26&gt;=Totaler!$H$3</f>
        <v>0</v>
      </c>
      <c r="AG8" t="b">
        <f>Vagtskema!AK26-Vagtskema!AK26&gt;=Totaler!$H$3</f>
        <v>0</v>
      </c>
      <c r="AH8" t="b">
        <f>Vagtskema!AL26-Vagtskema!AK26&gt;=Totaler!$H$3</f>
        <v>0</v>
      </c>
      <c r="AI8" t="b">
        <f>Vagtskema!AM26-Vagtskema!AM26&gt;=Totaler!$H$3</f>
        <v>0</v>
      </c>
      <c r="AJ8" t="b">
        <f>Vagtskema!AN26-Vagtskema!AM26&gt;=Totaler!$H$3</f>
        <v>0</v>
      </c>
      <c r="AK8" t="b">
        <f>Vagtskema!AO26-Vagtskema!AO26&gt;=Totaler!$H$3</f>
        <v>0</v>
      </c>
      <c r="AL8" t="b">
        <f>Vagtskema!AP26-Vagtskema!AO26&gt;=Totaler!$H$3</f>
        <v>0</v>
      </c>
      <c r="AM8" t="b">
        <f>Vagtskema!AQ26-Vagtskema!AQ26&gt;=Totaler!$H$3</f>
        <v>0</v>
      </c>
      <c r="AN8" t="b">
        <f>Vagtskema!AR26-Vagtskema!AQ26&gt;=Totaler!$H$3</f>
        <v>0</v>
      </c>
      <c r="AO8" t="b">
        <f>Vagtskema!AS26-Vagtskema!AS26&gt;=Totaler!$H$3</f>
        <v>0</v>
      </c>
      <c r="AP8" t="b">
        <f>Vagtskema!AT26-Vagtskema!AS26&gt;=Totaler!$H$3</f>
        <v>0</v>
      </c>
      <c r="AQ8" t="b">
        <f>Vagtskema!AU26-Vagtskema!AU26&gt;=Totaler!$H$3</f>
        <v>0</v>
      </c>
      <c r="AR8" t="b">
        <f>Vagtskema!AV26-Vagtskema!AU26&gt;=Totaler!$H$3</f>
        <v>0</v>
      </c>
      <c r="AS8" t="b">
        <f>Vagtskema!AW26-Vagtskema!AW26&gt;=Totaler!$H$3</f>
        <v>0</v>
      </c>
      <c r="AT8" t="b">
        <f>Vagtskema!AX26-Vagtskema!AW26&gt;=Totaler!$H$3</f>
        <v>0</v>
      </c>
      <c r="AU8" t="b">
        <f>Vagtskema!AY26-Vagtskema!AY26&gt;=Totaler!$H$3</f>
        <v>0</v>
      </c>
      <c r="AV8" t="b">
        <f>Vagtskema!AZ26-Vagtskema!AY26&gt;=Totaler!$H$3</f>
        <v>0</v>
      </c>
      <c r="AW8" t="b">
        <f>Vagtskema!BA26-Vagtskema!BA26&gt;=Totaler!$H$3</f>
        <v>0</v>
      </c>
      <c r="AX8" t="b">
        <f>Vagtskema!BB26-Vagtskema!BA26&gt;=Totaler!$H$3</f>
        <v>0</v>
      </c>
      <c r="AY8" t="b">
        <f>Vagtskema!BC26-Vagtskema!BC26&gt;=Totaler!$H$3</f>
        <v>0</v>
      </c>
      <c r="AZ8" t="b">
        <f>Vagtskema!BD26-Vagtskema!BC26&gt;=Totaler!$H$3</f>
        <v>0</v>
      </c>
      <c r="BA8" t="b">
        <f>Vagtskema!BE26-Vagtskema!BE26&gt;=Totaler!$H$3</f>
        <v>0</v>
      </c>
      <c r="BB8" t="b">
        <f>Vagtskema!BF26-Vagtskema!BE26&gt;=Totaler!$H$3</f>
        <v>0</v>
      </c>
      <c r="BC8" t="b">
        <f>Vagtskema!BG26-Vagtskema!BG26&gt;=Totaler!$H$3</f>
        <v>0</v>
      </c>
      <c r="BD8" t="b">
        <f>Vagtskema!BH26-Vagtskema!BG26&gt;=Totaler!$H$3</f>
        <v>0</v>
      </c>
      <c r="BE8" t="b">
        <f>Vagtskema!BI26-Vagtskema!BI26&gt;=Totaler!$H$3</f>
        <v>0</v>
      </c>
      <c r="BF8" t="b">
        <f>Vagtskema!BJ26-Vagtskema!BI26&gt;=Totaler!$H$3</f>
        <v>0</v>
      </c>
      <c r="BG8" t="b">
        <f>Vagtskema!BK26-Vagtskema!BK26&gt;=Totaler!$H$3</f>
        <v>0</v>
      </c>
      <c r="BH8" t="b">
        <f>Vagtskema!BL26-Vagtskema!BK26&gt;=Totaler!$H$3</f>
        <v>0</v>
      </c>
      <c r="BI8" t="b">
        <f>Vagtskema!BM26-Vagtskema!BM26&gt;=Totaler!$H$3</f>
        <v>0</v>
      </c>
      <c r="BJ8" t="b">
        <f>Vagtskema!BN26-Vagtskema!BM26&gt;=Totaler!$H$3</f>
        <v>0</v>
      </c>
    </row>
    <row r="9" spans="1:62" ht="12.75">
      <c r="A9" s="75" t="str">
        <f>"Frokost "&amp;Vagtskema!A27</f>
        <v>Frokost </v>
      </c>
      <c r="B9" t="b">
        <f>Vagtskema!F27-Vagtskema!E27&gt;=Totaler!$H$3</f>
        <v>0</v>
      </c>
      <c r="C9" t="b">
        <f>Vagtskema!G27-Vagtskema!G27&gt;=Totaler!$H$3</f>
        <v>0</v>
      </c>
      <c r="D9" t="b">
        <f>Vagtskema!H27-Vagtskema!G27&gt;=Totaler!$H$3</f>
        <v>0</v>
      </c>
      <c r="E9" t="b">
        <f>Vagtskema!I27-Vagtskema!I27&gt;=Totaler!$H$3</f>
        <v>0</v>
      </c>
      <c r="F9" t="b">
        <f>Vagtskema!J27-Vagtskema!I27&gt;=Totaler!$H$3</f>
        <v>0</v>
      </c>
      <c r="G9" t="b">
        <f>Vagtskema!K27-Vagtskema!K27&gt;=Totaler!$H$3</f>
        <v>0</v>
      </c>
      <c r="H9" t="b">
        <f>Vagtskema!L27-Vagtskema!K27&gt;=Totaler!$H$3</f>
        <v>0</v>
      </c>
      <c r="I9" t="b">
        <f>Vagtskema!M27-Vagtskema!M27&gt;=Totaler!$H$3</f>
        <v>0</v>
      </c>
      <c r="J9" t="b">
        <f>Vagtskema!N27-Vagtskema!M27&gt;=Totaler!$H$3</f>
        <v>0</v>
      </c>
      <c r="K9" t="b">
        <f>Vagtskema!O27-Vagtskema!O27&gt;=Totaler!$H$3</f>
        <v>0</v>
      </c>
      <c r="L9" t="b">
        <f>Vagtskema!P27-Vagtskema!O27&gt;=Totaler!$H$3</f>
        <v>0</v>
      </c>
      <c r="M9" t="b">
        <f>Vagtskema!Q27-Vagtskema!Q27&gt;=Totaler!$H$3</f>
        <v>0</v>
      </c>
      <c r="N9" t="b">
        <f>Vagtskema!R27-Vagtskema!Q27&gt;=Totaler!$H$3</f>
        <v>0</v>
      </c>
      <c r="O9" t="b">
        <f>Vagtskema!S27-Vagtskema!S27&gt;=Totaler!$H$3</f>
        <v>0</v>
      </c>
      <c r="P9" t="b">
        <f>Vagtskema!T27-Vagtskema!S27&gt;=Totaler!$H$3</f>
        <v>0</v>
      </c>
      <c r="Q9" t="b">
        <f>Vagtskema!U27-Vagtskema!U27&gt;=Totaler!$H$3</f>
        <v>0</v>
      </c>
      <c r="R9" t="b">
        <f>Vagtskema!V27-Vagtskema!U27&gt;=Totaler!$H$3</f>
        <v>0</v>
      </c>
      <c r="S9" t="b">
        <f>Vagtskema!W27-Vagtskema!W27&gt;=Totaler!$H$3</f>
        <v>0</v>
      </c>
      <c r="T9" t="b">
        <f>Vagtskema!X27-Vagtskema!W27&gt;=Totaler!$H$3</f>
        <v>0</v>
      </c>
      <c r="U9" t="b">
        <f>Vagtskema!Y27-Vagtskema!Y27&gt;=Totaler!$H$3</f>
        <v>0</v>
      </c>
      <c r="V9" t="b">
        <f>Vagtskema!Z27-Vagtskema!Y27&gt;=Totaler!$H$3</f>
        <v>0</v>
      </c>
      <c r="W9" t="b">
        <f>Vagtskema!AA27-Vagtskema!AA27&gt;=Totaler!$H$3</f>
        <v>0</v>
      </c>
      <c r="X9" t="b">
        <f>Vagtskema!AB27-Vagtskema!AA27&gt;=Totaler!$H$3</f>
        <v>0</v>
      </c>
      <c r="Y9" t="b">
        <f>Vagtskema!AC27-Vagtskema!AC27&gt;=Totaler!$H$3</f>
        <v>0</v>
      </c>
      <c r="Z9" t="b">
        <f>Vagtskema!AD27-Vagtskema!AC27&gt;=Totaler!$H$3</f>
        <v>0</v>
      </c>
      <c r="AA9" t="b">
        <f>Vagtskema!AE27-Vagtskema!AE27&gt;=Totaler!$H$3</f>
        <v>0</v>
      </c>
      <c r="AB9" t="b">
        <f>Vagtskema!AF27-Vagtskema!AE27&gt;=Totaler!$H$3</f>
        <v>0</v>
      </c>
      <c r="AC9" t="b">
        <f>Vagtskema!AG27-Vagtskema!AG27&gt;=Totaler!$H$3</f>
        <v>0</v>
      </c>
      <c r="AD9" t="b">
        <f>Vagtskema!AH27-Vagtskema!AG27&gt;=Totaler!$H$3</f>
        <v>0</v>
      </c>
      <c r="AE9" t="b">
        <f>Vagtskema!AI27-Vagtskema!AI27&gt;=Totaler!$H$3</f>
        <v>0</v>
      </c>
      <c r="AF9" t="b">
        <f>Vagtskema!AJ27-Vagtskema!AI27&gt;=Totaler!$H$3</f>
        <v>0</v>
      </c>
      <c r="AG9" t="b">
        <f>Vagtskema!AK27-Vagtskema!AK27&gt;=Totaler!$H$3</f>
        <v>0</v>
      </c>
      <c r="AH9" t="b">
        <f>Vagtskema!AL27-Vagtskema!AK27&gt;=Totaler!$H$3</f>
        <v>0</v>
      </c>
      <c r="AI9" t="b">
        <f>Vagtskema!AM27-Vagtskema!AM27&gt;=Totaler!$H$3</f>
        <v>0</v>
      </c>
      <c r="AJ9" t="b">
        <f>Vagtskema!AN27-Vagtskema!AM27&gt;=Totaler!$H$3</f>
        <v>0</v>
      </c>
      <c r="AK9" t="b">
        <f>Vagtskema!AO27-Vagtskema!AO27&gt;=Totaler!$H$3</f>
        <v>0</v>
      </c>
      <c r="AL9" t="b">
        <f>Vagtskema!AP27-Vagtskema!AO27&gt;=Totaler!$H$3</f>
        <v>0</v>
      </c>
      <c r="AM9" t="b">
        <f>Vagtskema!AQ27-Vagtskema!AQ27&gt;=Totaler!$H$3</f>
        <v>0</v>
      </c>
      <c r="AN9" t="b">
        <f>Vagtskema!AR27-Vagtskema!AQ27&gt;=Totaler!$H$3</f>
        <v>0</v>
      </c>
      <c r="AO9" t="b">
        <f>Vagtskema!AS27-Vagtskema!AS27&gt;=Totaler!$H$3</f>
        <v>0</v>
      </c>
      <c r="AP9" t="b">
        <f>Vagtskema!AT27-Vagtskema!AS27&gt;=Totaler!$H$3</f>
        <v>0</v>
      </c>
      <c r="AQ9" t="b">
        <f>Vagtskema!AU27-Vagtskema!AU27&gt;=Totaler!$H$3</f>
        <v>0</v>
      </c>
      <c r="AR9" t="b">
        <f>Vagtskema!AV27-Vagtskema!AU27&gt;=Totaler!$H$3</f>
        <v>0</v>
      </c>
      <c r="AS9" t="b">
        <f>Vagtskema!AW27-Vagtskema!AW27&gt;=Totaler!$H$3</f>
        <v>0</v>
      </c>
      <c r="AT9" t="b">
        <f>Vagtskema!AX27-Vagtskema!AW27&gt;=Totaler!$H$3</f>
        <v>0</v>
      </c>
      <c r="AU9" t="b">
        <f>Vagtskema!AY27-Vagtskema!AY27&gt;=Totaler!$H$3</f>
        <v>0</v>
      </c>
      <c r="AV9" t="b">
        <f>Vagtskema!AZ27-Vagtskema!AY27&gt;=Totaler!$H$3</f>
        <v>0</v>
      </c>
      <c r="AW9" t="b">
        <f>Vagtskema!BA27-Vagtskema!BA27&gt;=Totaler!$H$3</f>
        <v>0</v>
      </c>
      <c r="AX9" t="b">
        <f>Vagtskema!BB27-Vagtskema!BA27&gt;=Totaler!$H$3</f>
        <v>0</v>
      </c>
      <c r="AY9" t="b">
        <f>Vagtskema!BC27-Vagtskema!BC27&gt;=Totaler!$H$3</f>
        <v>0</v>
      </c>
      <c r="AZ9" t="b">
        <f>Vagtskema!BD27-Vagtskema!BC27&gt;=Totaler!$H$3</f>
        <v>0</v>
      </c>
      <c r="BA9" t="b">
        <f>Vagtskema!BE27-Vagtskema!BE27&gt;=Totaler!$H$3</f>
        <v>0</v>
      </c>
      <c r="BB9" t="b">
        <f>Vagtskema!BF27-Vagtskema!BE27&gt;=Totaler!$H$3</f>
        <v>0</v>
      </c>
      <c r="BC9" t="b">
        <f>Vagtskema!BG27-Vagtskema!BG27&gt;=Totaler!$H$3</f>
        <v>0</v>
      </c>
      <c r="BD9" t="b">
        <f>Vagtskema!BH27-Vagtskema!BG27&gt;=Totaler!$H$3</f>
        <v>0</v>
      </c>
      <c r="BE9" t="b">
        <f>Vagtskema!BI27-Vagtskema!BI27&gt;=Totaler!$H$3</f>
        <v>0</v>
      </c>
      <c r="BF9" t="b">
        <f>Vagtskema!BJ27-Vagtskema!BI27&gt;=Totaler!$H$3</f>
        <v>0</v>
      </c>
      <c r="BG9" t="b">
        <f>Vagtskema!BK27-Vagtskema!BK27&gt;=Totaler!$H$3</f>
        <v>0</v>
      </c>
      <c r="BH9" t="b">
        <f>Vagtskema!BL27-Vagtskema!BK27&gt;=Totaler!$H$3</f>
        <v>0</v>
      </c>
      <c r="BI9" t="b">
        <f>Vagtskema!BM27-Vagtskema!BM27&gt;=Totaler!$H$3</f>
        <v>0</v>
      </c>
      <c r="BJ9" t="b">
        <f>Vagtskema!BN27-Vagtskema!BM27&gt;=Totaler!$H$3</f>
        <v>0</v>
      </c>
    </row>
    <row r="10" spans="1:62" ht="12.75">
      <c r="A10" s="75" t="str">
        <f>"Frokost "&amp;Vagtskema!A28</f>
        <v>Frokost </v>
      </c>
      <c r="B10" t="b">
        <f>Vagtskema!F28-Vagtskema!E28&gt;=Totaler!$H$3</f>
        <v>0</v>
      </c>
      <c r="C10" t="b">
        <f>Vagtskema!G28-Vagtskema!G28&gt;=Totaler!$H$3</f>
        <v>0</v>
      </c>
      <c r="D10" t="b">
        <f>Vagtskema!H28-Vagtskema!G28&gt;=Totaler!$H$3</f>
        <v>0</v>
      </c>
      <c r="E10" t="b">
        <f>Vagtskema!I28-Vagtskema!I28&gt;=Totaler!$H$3</f>
        <v>0</v>
      </c>
      <c r="F10" t="b">
        <f>Vagtskema!J28-Vagtskema!I28&gt;=Totaler!$H$3</f>
        <v>0</v>
      </c>
      <c r="G10" t="b">
        <f>Vagtskema!K28-Vagtskema!K28&gt;=Totaler!$H$3</f>
        <v>0</v>
      </c>
      <c r="H10" t="b">
        <f>Vagtskema!L28-Vagtskema!K28&gt;=Totaler!$H$3</f>
        <v>0</v>
      </c>
      <c r="I10" t="b">
        <f>Vagtskema!M28-Vagtskema!M28&gt;=Totaler!$H$3</f>
        <v>0</v>
      </c>
      <c r="J10" t="b">
        <f>Vagtskema!N28-Vagtskema!M28&gt;=Totaler!$H$3</f>
        <v>0</v>
      </c>
      <c r="K10" t="b">
        <f>Vagtskema!O28-Vagtskema!O28&gt;=Totaler!$H$3</f>
        <v>0</v>
      </c>
      <c r="L10" t="b">
        <f>Vagtskema!P28-Vagtskema!O28&gt;=Totaler!$H$3</f>
        <v>0</v>
      </c>
      <c r="M10" t="b">
        <f>Vagtskema!Q28-Vagtskema!Q28&gt;=Totaler!$H$3</f>
        <v>0</v>
      </c>
      <c r="N10" t="b">
        <f>Vagtskema!R28-Vagtskema!Q28&gt;=Totaler!$H$3</f>
        <v>0</v>
      </c>
      <c r="O10" t="b">
        <f>Vagtskema!S28-Vagtskema!S28&gt;=Totaler!$H$3</f>
        <v>0</v>
      </c>
      <c r="P10" t="b">
        <f>Vagtskema!T28-Vagtskema!S28&gt;=Totaler!$H$3</f>
        <v>0</v>
      </c>
      <c r="Q10" t="b">
        <f>Vagtskema!U28-Vagtskema!U28&gt;=Totaler!$H$3</f>
        <v>0</v>
      </c>
      <c r="R10" t="b">
        <f>Vagtskema!V28-Vagtskema!U28&gt;=Totaler!$H$3</f>
        <v>0</v>
      </c>
      <c r="S10" t="b">
        <f>Vagtskema!W28-Vagtskema!W28&gt;=Totaler!$H$3</f>
        <v>0</v>
      </c>
      <c r="T10" t="b">
        <f>Vagtskema!X28-Vagtskema!W28&gt;=Totaler!$H$3</f>
        <v>0</v>
      </c>
      <c r="U10" t="b">
        <f>Vagtskema!Y28-Vagtskema!Y28&gt;=Totaler!$H$3</f>
        <v>0</v>
      </c>
      <c r="V10" t="b">
        <f>Vagtskema!Z28-Vagtskema!Y28&gt;=Totaler!$H$3</f>
        <v>0</v>
      </c>
      <c r="W10" t="b">
        <f>Vagtskema!AA28-Vagtskema!AA28&gt;=Totaler!$H$3</f>
        <v>0</v>
      </c>
      <c r="X10" t="b">
        <f>Vagtskema!AB28-Vagtskema!AA28&gt;=Totaler!$H$3</f>
        <v>0</v>
      </c>
      <c r="Y10" t="b">
        <f>Vagtskema!AC28-Vagtskema!AC28&gt;=Totaler!$H$3</f>
        <v>0</v>
      </c>
      <c r="Z10" t="b">
        <f>Vagtskema!AD28-Vagtskema!AC28&gt;=Totaler!$H$3</f>
        <v>0</v>
      </c>
      <c r="AA10" t="b">
        <f>Vagtskema!AE28-Vagtskema!AE28&gt;=Totaler!$H$3</f>
        <v>0</v>
      </c>
      <c r="AB10" t="b">
        <f>Vagtskema!AF28-Vagtskema!AE28&gt;=Totaler!$H$3</f>
        <v>0</v>
      </c>
      <c r="AC10" t="b">
        <f>Vagtskema!AG28-Vagtskema!AG28&gt;=Totaler!$H$3</f>
        <v>0</v>
      </c>
      <c r="AD10" t="b">
        <f>Vagtskema!AH28-Vagtskema!AG28&gt;=Totaler!$H$3</f>
        <v>0</v>
      </c>
      <c r="AE10" t="b">
        <f>Vagtskema!AI28-Vagtskema!AI28&gt;=Totaler!$H$3</f>
        <v>0</v>
      </c>
      <c r="AF10" t="b">
        <f>Vagtskema!AJ28-Vagtskema!AI28&gt;=Totaler!$H$3</f>
        <v>0</v>
      </c>
      <c r="AG10" t="b">
        <f>Vagtskema!AK28-Vagtskema!AK28&gt;=Totaler!$H$3</f>
        <v>0</v>
      </c>
      <c r="AH10" t="b">
        <f>Vagtskema!AL28-Vagtskema!AK28&gt;=Totaler!$H$3</f>
        <v>0</v>
      </c>
      <c r="AI10" t="b">
        <f>Vagtskema!AM28-Vagtskema!AM28&gt;=Totaler!$H$3</f>
        <v>0</v>
      </c>
      <c r="AJ10" t="b">
        <f>Vagtskema!AN28-Vagtskema!AM28&gt;=Totaler!$H$3</f>
        <v>0</v>
      </c>
      <c r="AK10" t="b">
        <f>Vagtskema!AO28-Vagtskema!AO28&gt;=Totaler!$H$3</f>
        <v>0</v>
      </c>
      <c r="AL10" t="b">
        <f>Vagtskema!AP28-Vagtskema!AO28&gt;=Totaler!$H$3</f>
        <v>0</v>
      </c>
      <c r="AM10" t="b">
        <f>Vagtskema!AQ28-Vagtskema!AQ28&gt;=Totaler!$H$3</f>
        <v>0</v>
      </c>
      <c r="AN10" t="b">
        <f>Vagtskema!AR28-Vagtskema!AQ28&gt;=Totaler!$H$3</f>
        <v>0</v>
      </c>
      <c r="AO10" t="b">
        <f>Vagtskema!AS28-Vagtskema!AS28&gt;=Totaler!$H$3</f>
        <v>0</v>
      </c>
      <c r="AP10" t="b">
        <f>Vagtskema!AT28-Vagtskema!AS28&gt;=Totaler!$H$3</f>
        <v>0</v>
      </c>
      <c r="AQ10" t="b">
        <f>Vagtskema!AU28-Vagtskema!AU28&gt;=Totaler!$H$3</f>
        <v>0</v>
      </c>
      <c r="AR10" t="b">
        <f>Vagtskema!AV28-Vagtskema!AU28&gt;=Totaler!$H$3</f>
        <v>0</v>
      </c>
      <c r="AS10" t="b">
        <f>Vagtskema!AW28-Vagtskema!AW28&gt;=Totaler!$H$3</f>
        <v>0</v>
      </c>
      <c r="AT10" t="b">
        <f>Vagtskema!AX28-Vagtskema!AW28&gt;=Totaler!$H$3</f>
        <v>0</v>
      </c>
      <c r="AU10" t="b">
        <f>Vagtskema!AY28-Vagtskema!AY28&gt;=Totaler!$H$3</f>
        <v>0</v>
      </c>
      <c r="AV10" t="b">
        <f>Vagtskema!AZ28-Vagtskema!AY28&gt;=Totaler!$H$3</f>
        <v>0</v>
      </c>
      <c r="AW10" t="b">
        <f>Vagtskema!BA28-Vagtskema!BA28&gt;=Totaler!$H$3</f>
        <v>0</v>
      </c>
      <c r="AX10" t="b">
        <f>Vagtskema!BB28-Vagtskema!BA28&gt;=Totaler!$H$3</f>
        <v>0</v>
      </c>
      <c r="AY10" t="b">
        <f>Vagtskema!BC28-Vagtskema!BC28&gt;=Totaler!$H$3</f>
        <v>0</v>
      </c>
      <c r="AZ10" t="b">
        <f>Vagtskema!BD28-Vagtskema!BC28&gt;=Totaler!$H$3</f>
        <v>0</v>
      </c>
      <c r="BA10" t="b">
        <f>Vagtskema!BE28-Vagtskema!BE28&gt;=Totaler!$H$3</f>
        <v>0</v>
      </c>
      <c r="BB10" t="b">
        <f>Vagtskema!BF28-Vagtskema!BE28&gt;=Totaler!$H$3</f>
        <v>0</v>
      </c>
      <c r="BC10" t="b">
        <f>Vagtskema!BG28-Vagtskema!BG28&gt;=Totaler!$H$3</f>
        <v>0</v>
      </c>
      <c r="BD10" t="b">
        <f>Vagtskema!BH28-Vagtskema!BG28&gt;=Totaler!$H$3</f>
        <v>0</v>
      </c>
      <c r="BE10" t="b">
        <f>Vagtskema!BI28-Vagtskema!BI28&gt;=Totaler!$H$3</f>
        <v>0</v>
      </c>
      <c r="BF10" t="b">
        <f>Vagtskema!BJ28-Vagtskema!BI28&gt;=Totaler!$H$3</f>
        <v>0</v>
      </c>
      <c r="BG10" t="b">
        <f>Vagtskema!BK28-Vagtskema!BK28&gt;=Totaler!$H$3</f>
        <v>0</v>
      </c>
      <c r="BH10" t="b">
        <f>Vagtskema!BL28-Vagtskema!BK28&gt;=Totaler!$H$3</f>
        <v>0</v>
      </c>
      <c r="BI10" t="b">
        <f>Vagtskema!BM28-Vagtskema!BM28&gt;=Totaler!$H$3</f>
        <v>0</v>
      </c>
      <c r="BJ10" t="b">
        <f>Vagtskema!BN28-Vagtskema!BM28&gt;=Totaler!$H$3</f>
        <v>0</v>
      </c>
    </row>
    <row r="11" spans="1:62" ht="12.75">
      <c r="A11" s="75" t="str">
        <f>"Frokost "&amp;Vagtskema!A29</f>
        <v>Frokost </v>
      </c>
      <c r="B11" t="b">
        <f>Vagtskema!F29-Vagtskema!E29&gt;=Totaler!$H$3</f>
        <v>0</v>
      </c>
      <c r="C11" t="b">
        <f>Vagtskema!G29-Vagtskema!G29&gt;=Totaler!$H$3</f>
        <v>0</v>
      </c>
      <c r="D11" t="b">
        <f>Vagtskema!H29-Vagtskema!G29&gt;=Totaler!$H$3</f>
        <v>0</v>
      </c>
      <c r="E11" t="b">
        <f>Vagtskema!I29-Vagtskema!I29&gt;=Totaler!$H$3</f>
        <v>0</v>
      </c>
      <c r="F11" t="b">
        <f>Vagtskema!J29-Vagtskema!I29&gt;=Totaler!$H$3</f>
        <v>0</v>
      </c>
      <c r="G11" t="b">
        <f>Vagtskema!K29-Vagtskema!K29&gt;=Totaler!$H$3</f>
        <v>0</v>
      </c>
      <c r="H11" t="b">
        <f>Vagtskema!L29-Vagtskema!K29&gt;=Totaler!$H$3</f>
        <v>0</v>
      </c>
      <c r="I11" t="b">
        <f>Vagtskema!M29-Vagtskema!M29&gt;=Totaler!$H$3</f>
        <v>0</v>
      </c>
      <c r="J11" t="b">
        <f>Vagtskema!N29-Vagtskema!M29&gt;=Totaler!$H$3</f>
        <v>0</v>
      </c>
      <c r="K11" t="b">
        <f>Vagtskema!O29-Vagtskema!O29&gt;=Totaler!$H$3</f>
        <v>0</v>
      </c>
      <c r="L11" t="b">
        <f>Vagtskema!P29-Vagtskema!O29&gt;=Totaler!$H$3</f>
        <v>0</v>
      </c>
      <c r="M11" t="b">
        <f>Vagtskema!Q29-Vagtskema!Q29&gt;=Totaler!$H$3</f>
        <v>0</v>
      </c>
      <c r="N11" t="b">
        <f>Vagtskema!R29-Vagtskema!Q29&gt;=Totaler!$H$3</f>
        <v>0</v>
      </c>
      <c r="O11" t="b">
        <f>Vagtskema!S29-Vagtskema!S29&gt;=Totaler!$H$3</f>
        <v>0</v>
      </c>
      <c r="P11" t="b">
        <f>Vagtskema!T29-Vagtskema!S29&gt;=Totaler!$H$3</f>
        <v>0</v>
      </c>
      <c r="Q11" t="b">
        <f>Vagtskema!U29-Vagtskema!U29&gt;=Totaler!$H$3</f>
        <v>0</v>
      </c>
      <c r="R11" t="b">
        <f>Vagtskema!V29-Vagtskema!U29&gt;=Totaler!$H$3</f>
        <v>0</v>
      </c>
      <c r="S11" t="b">
        <f>Vagtskema!W29-Vagtskema!W29&gt;=Totaler!$H$3</f>
        <v>0</v>
      </c>
      <c r="T11" t="b">
        <f>Vagtskema!X29-Vagtskema!W29&gt;=Totaler!$H$3</f>
        <v>0</v>
      </c>
      <c r="U11" t="b">
        <f>Vagtskema!Y29-Vagtskema!Y29&gt;=Totaler!$H$3</f>
        <v>0</v>
      </c>
      <c r="V11" t="b">
        <f>Vagtskema!Z29-Vagtskema!Y29&gt;=Totaler!$H$3</f>
        <v>0</v>
      </c>
      <c r="W11" t="b">
        <f>Vagtskema!AA29-Vagtskema!AA29&gt;=Totaler!$H$3</f>
        <v>0</v>
      </c>
      <c r="X11" t="b">
        <f>Vagtskema!AB29-Vagtskema!AA29&gt;=Totaler!$H$3</f>
        <v>0</v>
      </c>
      <c r="Y11" t="b">
        <f>Vagtskema!AC29-Vagtskema!AC29&gt;=Totaler!$H$3</f>
        <v>0</v>
      </c>
      <c r="Z11" t="b">
        <f>Vagtskema!AD29-Vagtskema!AC29&gt;=Totaler!$H$3</f>
        <v>0</v>
      </c>
      <c r="AA11" t="b">
        <f>Vagtskema!AE29-Vagtskema!AE29&gt;=Totaler!$H$3</f>
        <v>0</v>
      </c>
      <c r="AB11" t="b">
        <f>Vagtskema!AF29-Vagtskema!AE29&gt;=Totaler!$H$3</f>
        <v>0</v>
      </c>
      <c r="AC11" t="b">
        <f>Vagtskema!AG29-Vagtskema!AG29&gt;=Totaler!$H$3</f>
        <v>0</v>
      </c>
      <c r="AD11" t="b">
        <f>Vagtskema!AH29-Vagtskema!AG29&gt;=Totaler!$H$3</f>
        <v>0</v>
      </c>
      <c r="AE11" t="b">
        <f>Vagtskema!AI29-Vagtskema!AI29&gt;=Totaler!$H$3</f>
        <v>0</v>
      </c>
      <c r="AF11" t="b">
        <f>Vagtskema!AJ29-Vagtskema!AI29&gt;=Totaler!$H$3</f>
        <v>0</v>
      </c>
      <c r="AG11" t="b">
        <f>Vagtskema!AK29-Vagtskema!AK29&gt;=Totaler!$H$3</f>
        <v>0</v>
      </c>
      <c r="AH11" t="b">
        <f>Vagtskema!AL29-Vagtskema!AK29&gt;=Totaler!$H$3</f>
        <v>0</v>
      </c>
      <c r="AI11" t="b">
        <f>Vagtskema!AM29-Vagtskema!AM29&gt;=Totaler!$H$3</f>
        <v>0</v>
      </c>
      <c r="AJ11" t="b">
        <f>Vagtskema!AN29-Vagtskema!AM29&gt;=Totaler!$H$3</f>
        <v>0</v>
      </c>
      <c r="AK11" t="b">
        <f>Vagtskema!AO29-Vagtskema!AO29&gt;=Totaler!$H$3</f>
        <v>0</v>
      </c>
      <c r="AL11" t="b">
        <f>Vagtskema!AP29-Vagtskema!AO29&gt;=Totaler!$H$3</f>
        <v>0</v>
      </c>
      <c r="AM11" t="b">
        <f>Vagtskema!AQ29-Vagtskema!AQ29&gt;=Totaler!$H$3</f>
        <v>0</v>
      </c>
      <c r="AN11" t="b">
        <f>Vagtskema!AR29-Vagtskema!AQ29&gt;=Totaler!$H$3</f>
        <v>0</v>
      </c>
      <c r="AO11" t="b">
        <f>Vagtskema!AS29-Vagtskema!AS29&gt;=Totaler!$H$3</f>
        <v>0</v>
      </c>
      <c r="AP11" t="b">
        <f>Vagtskema!AT29-Vagtskema!AS29&gt;=Totaler!$H$3</f>
        <v>0</v>
      </c>
      <c r="AQ11" t="b">
        <f>Vagtskema!AU29-Vagtskema!AU29&gt;=Totaler!$H$3</f>
        <v>0</v>
      </c>
      <c r="AR11" t="b">
        <f>Vagtskema!AV29-Vagtskema!AU29&gt;=Totaler!$H$3</f>
        <v>0</v>
      </c>
      <c r="AS11" t="b">
        <f>Vagtskema!AW29-Vagtskema!AW29&gt;=Totaler!$H$3</f>
        <v>0</v>
      </c>
      <c r="AT11" t="b">
        <f>Vagtskema!AX29-Vagtskema!AW29&gt;=Totaler!$H$3</f>
        <v>0</v>
      </c>
      <c r="AU11" t="b">
        <f>Vagtskema!AY29-Vagtskema!AY29&gt;=Totaler!$H$3</f>
        <v>0</v>
      </c>
      <c r="AV11" t="b">
        <f>Vagtskema!AZ29-Vagtskema!AY29&gt;=Totaler!$H$3</f>
        <v>0</v>
      </c>
      <c r="AW11" t="b">
        <f>Vagtskema!BA29-Vagtskema!BA29&gt;=Totaler!$H$3</f>
        <v>0</v>
      </c>
      <c r="AX11" t="b">
        <f>Vagtskema!BB29-Vagtskema!BA29&gt;=Totaler!$H$3</f>
        <v>0</v>
      </c>
      <c r="AY11" t="b">
        <f>Vagtskema!BC29-Vagtskema!BC29&gt;=Totaler!$H$3</f>
        <v>0</v>
      </c>
      <c r="AZ11" t="b">
        <f>Vagtskema!BD29-Vagtskema!BC29&gt;=Totaler!$H$3</f>
        <v>0</v>
      </c>
      <c r="BA11" t="b">
        <f>Vagtskema!BE29-Vagtskema!BE29&gt;=Totaler!$H$3</f>
        <v>0</v>
      </c>
      <c r="BB11" t="b">
        <f>Vagtskema!BF29-Vagtskema!BE29&gt;=Totaler!$H$3</f>
        <v>0</v>
      </c>
      <c r="BC11" t="b">
        <f>Vagtskema!BG29-Vagtskema!BG29&gt;=Totaler!$H$3</f>
        <v>0</v>
      </c>
      <c r="BD11" t="b">
        <f>Vagtskema!BH29-Vagtskema!BG29&gt;=Totaler!$H$3</f>
        <v>0</v>
      </c>
      <c r="BE11" t="b">
        <f>Vagtskema!BI29-Vagtskema!BI29&gt;=Totaler!$H$3</f>
        <v>0</v>
      </c>
      <c r="BF11" t="b">
        <f>Vagtskema!BJ29-Vagtskema!BI29&gt;=Totaler!$H$3</f>
        <v>0</v>
      </c>
      <c r="BG11" t="b">
        <f>Vagtskema!BK29-Vagtskema!BK29&gt;=Totaler!$H$3</f>
        <v>0</v>
      </c>
      <c r="BH11" t="b">
        <f>Vagtskema!BL29-Vagtskema!BK29&gt;=Totaler!$H$3</f>
        <v>0</v>
      </c>
      <c r="BI11" t="b">
        <f>Vagtskema!BM29-Vagtskema!BM29&gt;=Totaler!$H$3</f>
        <v>0</v>
      </c>
      <c r="BJ11" t="b">
        <f>Vagtskema!BN29-Vagtskema!BM29&gt;=Totaler!$H$3</f>
        <v>0</v>
      </c>
    </row>
    <row r="12" spans="1:62" ht="12.75">
      <c r="A12" s="75" t="str">
        <f>"Frokost "&amp;Vagtskema!A30</f>
        <v>Frokost </v>
      </c>
      <c r="B12" t="b">
        <f>Vagtskema!F30-Vagtskema!E30&gt;=Totaler!$H$3</f>
        <v>0</v>
      </c>
      <c r="C12" t="b">
        <f>Vagtskema!G30-Vagtskema!G30&gt;=Totaler!$H$3</f>
        <v>0</v>
      </c>
      <c r="D12" t="b">
        <f>Vagtskema!H30-Vagtskema!G30&gt;=Totaler!$H$3</f>
        <v>0</v>
      </c>
      <c r="E12" t="b">
        <f>Vagtskema!I30-Vagtskema!I30&gt;=Totaler!$H$3</f>
        <v>0</v>
      </c>
      <c r="F12" t="b">
        <f>Vagtskema!J30-Vagtskema!I30&gt;=Totaler!$H$3</f>
        <v>0</v>
      </c>
      <c r="G12" t="b">
        <f>Vagtskema!K30-Vagtskema!K30&gt;=Totaler!$H$3</f>
        <v>0</v>
      </c>
      <c r="H12" t="b">
        <f>Vagtskema!L30-Vagtskema!K30&gt;=Totaler!$H$3</f>
        <v>0</v>
      </c>
      <c r="I12" t="b">
        <f>Vagtskema!M30-Vagtskema!M30&gt;=Totaler!$H$3</f>
        <v>0</v>
      </c>
      <c r="J12" t="b">
        <f>Vagtskema!N30-Vagtskema!M30&gt;=Totaler!$H$3</f>
        <v>0</v>
      </c>
      <c r="K12" t="b">
        <f>Vagtskema!O30-Vagtskema!O30&gt;=Totaler!$H$3</f>
        <v>0</v>
      </c>
      <c r="L12" t="b">
        <f>Vagtskema!P30-Vagtskema!O30&gt;=Totaler!$H$3</f>
        <v>0</v>
      </c>
      <c r="M12" t="b">
        <f>Vagtskema!Q30-Vagtskema!Q30&gt;=Totaler!$H$3</f>
        <v>0</v>
      </c>
      <c r="N12" t="b">
        <f>Vagtskema!R30-Vagtskema!Q30&gt;=Totaler!$H$3</f>
        <v>0</v>
      </c>
      <c r="O12" t="b">
        <f>Vagtskema!S30-Vagtskema!S30&gt;=Totaler!$H$3</f>
        <v>0</v>
      </c>
      <c r="P12" t="b">
        <f>Vagtskema!T30-Vagtskema!S30&gt;=Totaler!$H$3</f>
        <v>0</v>
      </c>
      <c r="Q12" t="b">
        <f>Vagtskema!U30-Vagtskema!U30&gt;=Totaler!$H$3</f>
        <v>0</v>
      </c>
      <c r="R12" t="b">
        <f>Vagtskema!V30-Vagtskema!U30&gt;=Totaler!$H$3</f>
        <v>0</v>
      </c>
      <c r="S12" t="b">
        <f>Vagtskema!W30-Vagtskema!W30&gt;=Totaler!$H$3</f>
        <v>0</v>
      </c>
      <c r="T12" t="b">
        <f>Vagtskema!X30-Vagtskema!W30&gt;=Totaler!$H$3</f>
        <v>0</v>
      </c>
      <c r="U12" t="b">
        <f>Vagtskema!Y30-Vagtskema!Y30&gt;=Totaler!$H$3</f>
        <v>0</v>
      </c>
      <c r="V12" t="b">
        <f>Vagtskema!Z30-Vagtskema!Y30&gt;=Totaler!$H$3</f>
        <v>0</v>
      </c>
      <c r="W12" t="b">
        <f>Vagtskema!AA30-Vagtskema!AA30&gt;=Totaler!$H$3</f>
        <v>0</v>
      </c>
      <c r="X12" t="b">
        <f>Vagtskema!AB30-Vagtskema!AA30&gt;=Totaler!$H$3</f>
        <v>0</v>
      </c>
      <c r="Y12" t="b">
        <f>Vagtskema!AC30-Vagtskema!AC30&gt;=Totaler!$H$3</f>
        <v>0</v>
      </c>
      <c r="Z12" t="b">
        <f>Vagtskema!AD30-Vagtskema!AC30&gt;=Totaler!$H$3</f>
        <v>0</v>
      </c>
      <c r="AA12" t="b">
        <f>Vagtskema!AE30-Vagtskema!AE30&gt;=Totaler!$H$3</f>
        <v>0</v>
      </c>
      <c r="AB12" t="b">
        <f>Vagtskema!AF30-Vagtskema!AE30&gt;=Totaler!$H$3</f>
        <v>0</v>
      </c>
      <c r="AC12" t="b">
        <f>Vagtskema!AG30-Vagtskema!AG30&gt;=Totaler!$H$3</f>
        <v>0</v>
      </c>
      <c r="AD12" t="b">
        <f>Vagtskema!AH30-Vagtskema!AG30&gt;=Totaler!$H$3</f>
        <v>0</v>
      </c>
      <c r="AE12" t="b">
        <f>Vagtskema!AI30-Vagtskema!AI30&gt;=Totaler!$H$3</f>
        <v>0</v>
      </c>
      <c r="AF12" t="b">
        <f>Vagtskema!AJ30-Vagtskema!AI30&gt;=Totaler!$H$3</f>
        <v>0</v>
      </c>
      <c r="AG12" t="b">
        <f>Vagtskema!AK30-Vagtskema!AK30&gt;=Totaler!$H$3</f>
        <v>0</v>
      </c>
      <c r="AH12" t="b">
        <f>Vagtskema!AL30-Vagtskema!AK30&gt;=Totaler!$H$3</f>
        <v>0</v>
      </c>
      <c r="AI12" t="b">
        <f>Vagtskema!AM30-Vagtskema!AM30&gt;=Totaler!$H$3</f>
        <v>0</v>
      </c>
      <c r="AJ12" t="b">
        <f>Vagtskema!AN30-Vagtskema!AM30&gt;=Totaler!$H$3</f>
        <v>0</v>
      </c>
      <c r="AK12" t="b">
        <f>Vagtskema!AO30-Vagtskema!AO30&gt;=Totaler!$H$3</f>
        <v>0</v>
      </c>
      <c r="AL12" t="b">
        <f>Vagtskema!AP30-Vagtskema!AO30&gt;=Totaler!$H$3</f>
        <v>0</v>
      </c>
      <c r="AM12" t="b">
        <f>Vagtskema!AQ30-Vagtskema!AQ30&gt;=Totaler!$H$3</f>
        <v>0</v>
      </c>
      <c r="AN12" t="b">
        <f>Vagtskema!AR30-Vagtskema!AQ30&gt;=Totaler!$H$3</f>
        <v>0</v>
      </c>
      <c r="AO12" t="b">
        <f>Vagtskema!AS30-Vagtskema!AS30&gt;=Totaler!$H$3</f>
        <v>0</v>
      </c>
      <c r="AP12" t="b">
        <f>Vagtskema!AT30-Vagtskema!AS30&gt;=Totaler!$H$3</f>
        <v>0</v>
      </c>
      <c r="AQ12" t="b">
        <f>Vagtskema!AU30-Vagtskema!AU30&gt;=Totaler!$H$3</f>
        <v>0</v>
      </c>
      <c r="AR12" t="b">
        <f>Vagtskema!AV30-Vagtskema!AU30&gt;=Totaler!$H$3</f>
        <v>0</v>
      </c>
      <c r="AS12" t="b">
        <f>Vagtskema!AW30-Vagtskema!AW30&gt;=Totaler!$H$3</f>
        <v>0</v>
      </c>
      <c r="AT12" t="b">
        <f>Vagtskema!AX30-Vagtskema!AW30&gt;=Totaler!$H$3</f>
        <v>0</v>
      </c>
      <c r="AU12" t="b">
        <f>Vagtskema!AY30-Vagtskema!AY30&gt;=Totaler!$H$3</f>
        <v>0</v>
      </c>
      <c r="AV12" t="b">
        <f>Vagtskema!AZ30-Vagtskema!AY30&gt;=Totaler!$H$3</f>
        <v>0</v>
      </c>
      <c r="AW12" t="b">
        <f>Vagtskema!BA30-Vagtskema!BA30&gt;=Totaler!$H$3</f>
        <v>0</v>
      </c>
      <c r="AX12" t="b">
        <f>Vagtskema!BB30-Vagtskema!BA30&gt;=Totaler!$H$3</f>
        <v>0</v>
      </c>
      <c r="AY12" t="b">
        <f>Vagtskema!BC30-Vagtskema!BC30&gt;=Totaler!$H$3</f>
        <v>0</v>
      </c>
      <c r="AZ12" t="b">
        <f>Vagtskema!BD30-Vagtskema!BC30&gt;=Totaler!$H$3</f>
        <v>0</v>
      </c>
      <c r="BA12" t="b">
        <f>Vagtskema!BE30-Vagtskema!BE30&gt;=Totaler!$H$3</f>
        <v>0</v>
      </c>
      <c r="BB12" t="b">
        <f>Vagtskema!BF30-Vagtskema!BE30&gt;=Totaler!$H$3</f>
        <v>0</v>
      </c>
      <c r="BC12" t="b">
        <f>Vagtskema!BG30-Vagtskema!BG30&gt;=Totaler!$H$3</f>
        <v>0</v>
      </c>
      <c r="BD12" t="b">
        <f>Vagtskema!BH30-Vagtskema!BG30&gt;=Totaler!$H$3</f>
        <v>0</v>
      </c>
      <c r="BE12" t="b">
        <f>Vagtskema!BI30-Vagtskema!BI30&gt;=Totaler!$H$3</f>
        <v>0</v>
      </c>
      <c r="BF12" t="b">
        <f>Vagtskema!BJ30-Vagtskema!BI30&gt;=Totaler!$H$3</f>
        <v>0</v>
      </c>
      <c r="BG12" t="b">
        <f>Vagtskema!BK30-Vagtskema!BK30&gt;=Totaler!$H$3</f>
        <v>0</v>
      </c>
      <c r="BH12" t="b">
        <f>Vagtskema!BL30-Vagtskema!BK30&gt;=Totaler!$H$3</f>
        <v>0</v>
      </c>
      <c r="BI12" t="b">
        <f>Vagtskema!BM30-Vagtskema!BM30&gt;=Totaler!$H$3</f>
        <v>0</v>
      </c>
      <c r="BJ12" t="b">
        <f>Vagtskema!BN30-Vagtskema!BM30&gt;=Totaler!$H$3</f>
        <v>0</v>
      </c>
    </row>
    <row r="13" spans="1:62" ht="12.75">
      <c r="A13" s="75" t="str">
        <f>"Frokost "&amp;Vagtskema!A31</f>
        <v>Frokost </v>
      </c>
      <c r="B13" t="b">
        <f>Vagtskema!F31-Vagtskema!E31&gt;=Totaler!$H$3</f>
        <v>0</v>
      </c>
      <c r="C13" t="b">
        <f>Vagtskema!G31-Vagtskema!G31&gt;=Totaler!$H$3</f>
        <v>0</v>
      </c>
      <c r="D13" t="b">
        <f>Vagtskema!H31-Vagtskema!G31&gt;=Totaler!$H$3</f>
        <v>0</v>
      </c>
      <c r="E13" t="b">
        <f>Vagtskema!I31-Vagtskema!I31&gt;=Totaler!$H$3</f>
        <v>0</v>
      </c>
      <c r="F13" t="b">
        <f>Vagtskema!J31-Vagtskema!I31&gt;=Totaler!$H$3</f>
        <v>0</v>
      </c>
      <c r="G13" t="b">
        <f>Vagtskema!K31-Vagtskema!K31&gt;=Totaler!$H$3</f>
        <v>0</v>
      </c>
      <c r="H13" t="b">
        <f>Vagtskema!L31-Vagtskema!K31&gt;=Totaler!$H$3</f>
        <v>0</v>
      </c>
      <c r="I13" t="b">
        <f>Vagtskema!M31-Vagtskema!M31&gt;=Totaler!$H$3</f>
        <v>0</v>
      </c>
      <c r="J13" t="b">
        <f>Vagtskema!N31-Vagtskema!M31&gt;=Totaler!$H$3</f>
        <v>0</v>
      </c>
      <c r="K13" t="b">
        <f>Vagtskema!O31-Vagtskema!O31&gt;=Totaler!$H$3</f>
        <v>0</v>
      </c>
      <c r="L13" t="b">
        <f>Vagtskema!P31-Vagtskema!O31&gt;=Totaler!$H$3</f>
        <v>0</v>
      </c>
      <c r="M13" t="b">
        <f>Vagtskema!Q31-Vagtskema!Q31&gt;=Totaler!$H$3</f>
        <v>0</v>
      </c>
      <c r="N13" t="b">
        <f>Vagtskema!R31-Vagtskema!Q31&gt;=Totaler!$H$3</f>
        <v>0</v>
      </c>
      <c r="O13" t="b">
        <f>Vagtskema!S31-Vagtskema!S31&gt;=Totaler!$H$3</f>
        <v>0</v>
      </c>
      <c r="P13" t="b">
        <f>Vagtskema!T31-Vagtskema!S31&gt;=Totaler!$H$3</f>
        <v>0</v>
      </c>
      <c r="Q13" t="b">
        <f>Vagtskema!U31-Vagtskema!U31&gt;=Totaler!$H$3</f>
        <v>0</v>
      </c>
      <c r="R13" t="b">
        <f>Vagtskema!V31-Vagtskema!U31&gt;=Totaler!$H$3</f>
        <v>0</v>
      </c>
      <c r="S13" t="b">
        <f>Vagtskema!W31-Vagtskema!W31&gt;=Totaler!$H$3</f>
        <v>0</v>
      </c>
      <c r="T13" t="b">
        <f>Vagtskema!X31-Vagtskema!W31&gt;=Totaler!$H$3</f>
        <v>0</v>
      </c>
      <c r="U13" t="b">
        <f>Vagtskema!Y31-Vagtskema!Y31&gt;=Totaler!$H$3</f>
        <v>0</v>
      </c>
      <c r="V13" t="b">
        <f>Vagtskema!Z31-Vagtskema!Y31&gt;=Totaler!$H$3</f>
        <v>0</v>
      </c>
      <c r="W13" t="b">
        <f>Vagtskema!AA31-Vagtskema!AA31&gt;=Totaler!$H$3</f>
        <v>0</v>
      </c>
      <c r="X13" t="b">
        <f>Vagtskema!AB31-Vagtskema!AA31&gt;=Totaler!$H$3</f>
        <v>0</v>
      </c>
      <c r="Y13" t="b">
        <f>Vagtskema!AC31-Vagtskema!AC31&gt;=Totaler!$H$3</f>
        <v>0</v>
      </c>
      <c r="Z13" t="b">
        <f>Vagtskema!AD31-Vagtskema!AC31&gt;=Totaler!$H$3</f>
        <v>0</v>
      </c>
      <c r="AA13" t="b">
        <f>Vagtskema!AE31-Vagtskema!AE31&gt;=Totaler!$H$3</f>
        <v>0</v>
      </c>
      <c r="AB13" t="b">
        <f>Vagtskema!AF31-Vagtskema!AE31&gt;=Totaler!$H$3</f>
        <v>0</v>
      </c>
      <c r="AC13" t="b">
        <f>Vagtskema!AG31-Vagtskema!AG31&gt;=Totaler!$H$3</f>
        <v>0</v>
      </c>
      <c r="AD13" t="b">
        <f>Vagtskema!AH31-Vagtskema!AG31&gt;=Totaler!$H$3</f>
        <v>0</v>
      </c>
      <c r="AE13" t="b">
        <f>Vagtskema!AI31-Vagtskema!AI31&gt;=Totaler!$H$3</f>
        <v>0</v>
      </c>
      <c r="AF13" t="b">
        <f>Vagtskema!AJ31-Vagtskema!AI31&gt;=Totaler!$H$3</f>
        <v>0</v>
      </c>
      <c r="AG13" t="b">
        <f>Vagtskema!AK31-Vagtskema!AK31&gt;=Totaler!$H$3</f>
        <v>0</v>
      </c>
      <c r="AH13" t="b">
        <f>Vagtskema!AL31-Vagtskema!AK31&gt;=Totaler!$H$3</f>
        <v>0</v>
      </c>
      <c r="AI13" t="b">
        <f>Vagtskema!AM31-Vagtskema!AM31&gt;=Totaler!$H$3</f>
        <v>0</v>
      </c>
      <c r="AJ13" t="b">
        <f>Vagtskema!AN31-Vagtskema!AM31&gt;=Totaler!$H$3</f>
        <v>0</v>
      </c>
      <c r="AK13" t="b">
        <f>Vagtskema!AO31-Vagtskema!AO31&gt;=Totaler!$H$3</f>
        <v>0</v>
      </c>
      <c r="AL13" t="b">
        <f>Vagtskema!AP31-Vagtskema!AO31&gt;=Totaler!$H$3</f>
        <v>0</v>
      </c>
      <c r="AM13" t="b">
        <f>Vagtskema!AQ31-Vagtskema!AQ31&gt;=Totaler!$H$3</f>
        <v>0</v>
      </c>
      <c r="AN13" t="b">
        <f>Vagtskema!AR31-Vagtskema!AQ31&gt;=Totaler!$H$3</f>
        <v>0</v>
      </c>
      <c r="AO13" t="b">
        <f>Vagtskema!AS31-Vagtskema!AS31&gt;=Totaler!$H$3</f>
        <v>0</v>
      </c>
      <c r="AP13" t="b">
        <f>Vagtskema!AT31-Vagtskema!AS31&gt;=Totaler!$H$3</f>
        <v>0</v>
      </c>
      <c r="AQ13" t="b">
        <f>Vagtskema!AU31-Vagtskema!AU31&gt;=Totaler!$H$3</f>
        <v>0</v>
      </c>
      <c r="AR13" t="b">
        <f>Vagtskema!AV31-Vagtskema!AU31&gt;=Totaler!$H$3</f>
        <v>0</v>
      </c>
      <c r="AS13" t="b">
        <f>Vagtskema!AW31-Vagtskema!AW31&gt;=Totaler!$H$3</f>
        <v>0</v>
      </c>
      <c r="AT13" t="b">
        <f>Vagtskema!AX31-Vagtskema!AW31&gt;=Totaler!$H$3</f>
        <v>0</v>
      </c>
      <c r="AU13" t="b">
        <f>Vagtskema!AY31-Vagtskema!AY31&gt;=Totaler!$H$3</f>
        <v>0</v>
      </c>
      <c r="AV13" t="b">
        <f>Vagtskema!AZ31-Vagtskema!AY31&gt;=Totaler!$H$3</f>
        <v>0</v>
      </c>
      <c r="AW13" t="b">
        <f>Vagtskema!BA31-Vagtskema!BA31&gt;=Totaler!$H$3</f>
        <v>0</v>
      </c>
      <c r="AX13" t="b">
        <f>Vagtskema!BB31-Vagtskema!BA31&gt;=Totaler!$H$3</f>
        <v>0</v>
      </c>
      <c r="AY13" t="b">
        <f>Vagtskema!BC31-Vagtskema!BC31&gt;=Totaler!$H$3</f>
        <v>0</v>
      </c>
      <c r="AZ13" t="b">
        <f>Vagtskema!BD31-Vagtskema!BC31&gt;=Totaler!$H$3</f>
        <v>0</v>
      </c>
      <c r="BA13" t="b">
        <f>Vagtskema!BE31-Vagtskema!BE31&gt;=Totaler!$H$3</f>
        <v>0</v>
      </c>
      <c r="BB13" t="b">
        <f>Vagtskema!BF31-Vagtskema!BE31&gt;=Totaler!$H$3</f>
        <v>0</v>
      </c>
      <c r="BC13" t="b">
        <f>Vagtskema!BG31-Vagtskema!BG31&gt;=Totaler!$H$3</f>
        <v>0</v>
      </c>
      <c r="BD13" t="b">
        <f>Vagtskema!BH31-Vagtskema!BG31&gt;=Totaler!$H$3</f>
        <v>0</v>
      </c>
      <c r="BE13" t="b">
        <f>Vagtskema!BI31-Vagtskema!BI31&gt;=Totaler!$H$3</f>
        <v>0</v>
      </c>
      <c r="BF13" t="b">
        <f>Vagtskema!BJ31-Vagtskema!BI31&gt;=Totaler!$H$3</f>
        <v>0</v>
      </c>
      <c r="BG13" t="b">
        <f>Vagtskema!BK31-Vagtskema!BK31&gt;=Totaler!$H$3</f>
        <v>0</v>
      </c>
      <c r="BH13" t="b">
        <f>Vagtskema!BL31-Vagtskema!BK31&gt;=Totaler!$H$3</f>
        <v>0</v>
      </c>
      <c r="BI13" t="b">
        <f>Vagtskema!BM31-Vagtskema!BM31&gt;=Totaler!$H$3</f>
        <v>0</v>
      </c>
      <c r="BJ13" t="b">
        <f>Vagtskema!BN31-Vagtskema!BM31&gt;=Totaler!$H$3</f>
        <v>0</v>
      </c>
    </row>
    <row r="14" spans="1:62" ht="12.75">
      <c r="A14" s="75" t="str">
        <f>"Frokost "&amp;Vagtskema!A32</f>
        <v>Frokost </v>
      </c>
      <c r="B14" t="b">
        <f>Vagtskema!F32-Vagtskema!E32&gt;=Totaler!$H$3</f>
        <v>0</v>
      </c>
      <c r="C14" t="b">
        <f>Vagtskema!G32-Vagtskema!G32&gt;=Totaler!$H$3</f>
        <v>0</v>
      </c>
      <c r="D14" t="b">
        <f>Vagtskema!H32-Vagtskema!G32&gt;=Totaler!$H$3</f>
        <v>0</v>
      </c>
      <c r="E14" t="b">
        <f>Vagtskema!I32-Vagtskema!I32&gt;=Totaler!$H$3</f>
        <v>0</v>
      </c>
      <c r="F14" t="b">
        <f>Vagtskema!J32-Vagtskema!I32&gt;=Totaler!$H$3</f>
        <v>0</v>
      </c>
      <c r="G14" t="b">
        <f>Vagtskema!K32-Vagtskema!K32&gt;=Totaler!$H$3</f>
        <v>0</v>
      </c>
      <c r="H14" t="b">
        <f>Vagtskema!L32-Vagtskema!K32&gt;=Totaler!$H$3</f>
        <v>0</v>
      </c>
      <c r="I14" t="b">
        <f>Vagtskema!M32-Vagtskema!M32&gt;=Totaler!$H$3</f>
        <v>0</v>
      </c>
      <c r="J14" t="b">
        <f>Vagtskema!N32-Vagtskema!M32&gt;=Totaler!$H$3</f>
        <v>0</v>
      </c>
      <c r="K14" t="b">
        <f>Vagtskema!O32-Vagtskema!O32&gt;=Totaler!$H$3</f>
        <v>0</v>
      </c>
      <c r="L14" t="b">
        <f>Vagtskema!P32-Vagtskema!O32&gt;=Totaler!$H$3</f>
        <v>0</v>
      </c>
      <c r="M14" t="b">
        <f>Vagtskema!Q32-Vagtskema!Q32&gt;=Totaler!$H$3</f>
        <v>0</v>
      </c>
      <c r="N14" t="b">
        <f>Vagtskema!R32-Vagtskema!Q32&gt;=Totaler!$H$3</f>
        <v>0</v>
      </c>
      <c r="O14" t="b">
        <f>Vagtskema!S32-Vagtskema!S32&gt;=Totaler!$H$3</f>
        <v>0</v>
      </c>
      <c r="P14" t="b">
        <f>Vagtskema!T32-Vagtskema!S32&gt;=Totaler!$H$3</f>
        <v>0</v>
      </c>
      <c r="Q14" t="b">
        <f>Vagtskema!U32-Vagtskema!U32&gt;=Totaler!$H$3</f>
        <v>0</v>
      </c>
      <c r="R14" t="b">
        <f>Vagtskema!V32-Vagtskema!U32&gt;=Totaler!$H$3</f>
        <v>0</v>
      </c>
      <c r="S14" t="b">
        <f>Vagtskema!W32-Vagtskema!W32&gt;=Totaler!$H$3</f>
        <v>0</v>
      </c>
      <c r="T14" t="b">
        <f>Vagtskema!X32-Vagtskema!W32&gt;=Totaler!$H$3</f>
        <v>0</v>
      </c>
      <c r="U14" t="b">
        <f>Vagtskema!Y32-Vagtskema!Y32&gt;=Totaler!$H$3</f>
        <v>0</v>
      </c>
      <c r="V14" t="b">
        <f>Vagtskema!Z32-Vagtskema!Y32&gt;=Totaler!$H$3</f>
        <v>0</v>
      </c>
      <c r="W14" t="b">
        <f>Vagtskema!AA32-Vagtskema!AA32&gt;=Totaler!$H$3</f>
        <v>0</v>
      </c>
      <c r="X14" t="b">
        <f>Vagtskema!AB32-Vagtskema!AA32&gt;=Totaler!$H$3</f>
        <v>0</v>
      </c>
      <c r="Y14" t="b">
        <f>Vagtskema!AC32-Vagtskema!AC32&gt;=Totaler!$H$3</f>
        <v>0</v>
      </c>
      <c r="Z14" t="b">
        <f>Vagtskema!AD32-Vagtskema!AC32&gt;=Totaler!$H$3</f>
        <v>0</v>
      </c>
      <c r="AA14" t="b">
        <f>Vagtskema!AE32-Vagtskema!AE32&gt;=Totaler!$H$3</f>
        <v>0</v>
      </c>
      <c r="AB14" t="b">
        <f>Vagtskema!AF32-Vagtskema!AE32&gt;=Totaler!$H$3</f>
        <v>0</v>
      </c>
      <c r="AC14" t="b">
        <f>Vagtskema!AG32-Vagtskema!AG32&gt;=Totaler!$H$3</f>
        <v>0</v>
      </c>
      <c r="AD14" t="b">
        <f>Vagtskema!AH32-Vagtskema!AG32&gt;=Totaler!$H$3</f>
        <v>0</v>
      </c>
      <c r="AE14" t="b">
        <f>Vagtskema!AI32-Vagtskema!AI32&gt;=Totaler!$H$3</f>
        <v>0</v>
      </c>
      <c r="AF14" t="b">
        <f>Vagtskema!AJ32-Vagtskema!AI32&gt;=Totaler!$H$3</f>
        <v>0</v>
      </c>
      <c r="AG14" t="b">
        <f>Vagtskema!AK32-Vagtskema!AK32&gt;=Totaler!$H$3</f>
        <v>0</v>
      </c>
      <c r="AH14" t="b">
        <f>Vagtskema!AL32-Vagtskema!AK32&gt;=Totaler!$H$3</f>
        <v>0</v>
      </c>
      <c r="AI14" t="b">
        <f>Vagtskema!AM32-Vagtskema!AM32&gt;=Totaler!$H$3</f>
        <v>0</v>
      </c>
      <c r="AJ14" t="b">
        <f>Vagtskema!AN32-Vagtskema!AM32&gt;=Totaler!$H$3</f>
        <v>0</v>
      </c>
      <c r="AK14" t="b">
        <f>Vagtskema!AO32-Vagtskema!AO32&gt;=Totaler!$H$3</f>
        <v>0</v>
      </c>
      <c r="AL14" t="b">
        <f>Vagtskema!AP32-Vagtskema!AO32&gt;=Totaler!$H$3</f>
        <v>0</v>
      </c>
      <c r="AM14" t="b">
        <f>Vagtskema!AQ32-Vagtskema!AQ32&gt;=Totaler!$H$3</f>
        <v>0</v>
      </c>
      <c r="AN14" t="b">
        <f>Vagtskema!AR32-Vagtskema!AQ32&gt;=Totaler!$H$3</f>
        <v>0</v>
      </c>
      <c r="AO14" t="b">
        <f>Vagtskema!AS32-Vagtskema!AS32&gt;=Totaler!$H$3</f>
        <v>0</v>
      </c>
      <c r="AP14" t="b">
        <f>Vagtskema!AT32-Vagtskema!AS32&gt;=Totaler!$H$3</f>
        <v>0</v>
      </c>
      <c r="AQ14" t="b">
        <f>Vagtskema!AU32-Vagtskema!AU32&gt;=Totaler!$H$3</f>
        <v>0</v>
      </c>
      <c r="AR14" t="b">
        <f>Vagtskema!AV32-Vagtskema!AU32&gt;=Totaler!$H$3</f>
        <v>0</v>
      </c>
      <c r="AS14" t="b">
        <f>Vagtskema!AW32-Vagtskema!AW32&gt;=Totaler!$H$3</f>
        <v>0</v>
      </c>
      <c r="AT14" t="b">
        <f>Vagtskema!AX32-Vagtskema!AW32&gt;=Totaler!$H$3</f>
        <v>0</v>
      </c>
      <c r="AU14" t="b">
        <f>Vagtskema!AY32-Vagtskema!AY32&gt;=Totaler!$H$3</f>
        <v>0</v>
      </c>
      <c r="AV14" t="b">
        <f>Vagtskema!AZ32-Vagtskema!AY32&gt;=Totaler!$H$3</f>
        <v>0</v>
      </c>
      <c r="AW14" t="b">
        <f>Vagtskema!BA32-Vagtskema!BA32&gt;=Totaler!$H$3</f>
        <v>0</v>
      </c>
      <c r="AX14" t="b">
        <f>Vagtskema!BB32-Vagtskema!BA32&gt;=Totaler!$H$3</f>
        <v>0</v>
      </c>
      <c r="AY14" t="b">
        <f>Vagtskema!BC32-Vagtskema!BC32&gt;=Totaler!$H$3</f>
        <v>0</v>
      </c>
      <c r="AZ14" t="b">
        <f>Vagtskema!BD32-Vagtskema!BC32&gt;=Totaler!$H$3</f>
        <v>0</v>
      </c>
      <c r="BA14" t="b">
        <f>Vagtskema!BE32-Vagtskema!BE32&gt;=Totaler!$H$3</f>
        <v>0</v>
      </c>
      <c r="BB14" t="b">
        <f>Vagtskema!BF32-Vagtskema!BE32&gt;=Totaler!$H$3</f>
        <v>0</v>
      </c>
      <c r="BC14" t="b">
        <f>Vagtskema!BG32-Vagtskema!BG32&gt;=Totaler!$H$3</f>
        <v>0</v>
      </c>
      <c r="BD14" t="b">
        <f>Vagtskema!BH32-Vagtskema!BG32&gt;=Totaler!$H$3</f>
        <v>0</v>
      </c>
      <c r="BE14" t="b">
        <f>Vagtskema!BI32-Vagtskema!BI32&gt;=Totaler!$H$3</f>
        <v>0</v>
      </c>
      <c r="BF14" t="b">
        <f>Vagtskema!BJ32-Vagtskema!BI32&gt;=Totaler!$H$3</f>
        <v>0</v>
      </c>
      <c r="BG14" t="b">
        <f>Vagtskema!BK32-Vagtskema!BK32&gt;=Totaler!$H$3</f>
        <v>0</v>
      </c>
      <c r="BH14" t="b">
        <f>Vagtskema!BL32-Vagtskema!BK32&gt;=Totaler!$H$3</f>
        <v>0</v>
      </c>
      <c r="BI14" t="b">
        <f>Vagtskema!BM32-Vagtskema!BM32&gt;=Totaler!$H$3</f>
        <v>0</v>
      </c>
      <c r="BJ14" t="b">
        <f>Vagtskema!BN32-Vagtskema!BM32&gt;=Totaler!$H$3</f>
        <v>0</v>
      </c>
    </row>
    <row r="15" spans="1:62" ht="12.75">
      <c r="A15" s="75" t="str">
        <f>"Frokost "&amp;Vagtskema!A33</f>
        <v>Frokost </v>
      </c>
      <c r="B15" t="b">
        <f>Vagtskema!F33-Vagtskema!E33&gt;=Totaler!$H$3</f>
        <v>0</v>
      </c>
      <c r="C15" t="b">
        <f>Vagtskema!G33-Vagtskema!G33&gt;=Totaler!$H$3</f>
        <v>0</v>
      </c>
      <c r="D15" t="b">
        <f>Vagtskema!H33-Vagtskema!G33&gt;=Totaler!$H$3</f>
        <v>0</v>
      </c>
      <c r="E15" t="b">
        <f>Vagtskema!I33-Vagtskema!I33&gt;=Totaler!$H$3</f>
        <v>0</v>
      </c>
      <c r="F15" t="b">
        <f>Vagtskema!J33-Vagtskema!I33&gt;=Totaler!$H$3</f>
        <v>0</v>
      </c>
      <c r="G15" t="b">
        <f>Vagtskema!K33-Vagtskema!K33&gt;=Totaler!$H$3</f>
        <v>0</v>
      </c>
      <c r="H15" t="b">
        <f>Vagtskema!L33-Vagtskema!K33&gt;=Totaler!$H$3</f>
        <v>0</v>
      </c>
      <c r="I15" t="b">
        <f>Vagtskema!M33-Vagtskema!M33&gt;=Totaler!$H$3</f>
        <v>0</v>
      </c>
      <c r="J15" t="b">
        <f>Vagtskema!N33-Vagtskema!M33&gt;=Totaler!$H$3</f>
        <v>0</v>
      </c>
      <c r="K15" t="b">
        <f>Vagtskema!O33-Vagtskema!O33&gt;=Totaler!$H$3</f>
        <v>0</v>
      </c>
      <c r="L15" t="b">
        <f>Vagtskema!P33-Vagtskema!O33&gt;=Totaler!$H$3</f>
        <v>0</v>
      </c>
      <c r="M15" t="b">
        <f>Vagtskema!Q33-Vagtskema!Q33&gt;=Totaler!$H$3</f>
        <v>0</v>
      </c>
      <c r="N15" t="b">
        <f>Vagtskema!R33-Vagtskema!Q33&gt;=Totaler!$H$3</f>
        <v>0</v>
      </c>
      <c r="O15" t="b">
        <f>Vagtskema!S33-Vagtskema!S33&gt;=Totaler!$H$3</f>
        <v>0</v>
      </c>
      <c r="P15" t="b">
        <f>Vagtskema!T33-Vagtskema!S33&gt;=Totaler!$H$3</f>
        <v>0</v>
      </c>
      <c r="Q15" t="b">
        <f>Vagtskema!U33-Vagtskema!U33&gt;=Totaler!$H$3</f>
        <v>0</v>
      </c>
      <c r="R15" t="b">
        <f>Vagtskema!V33-Vagtskema!U33&gt;=Totaler!$H$3</f>
        <v>0</v>
      </c>
      <c r="S15" t="b">
        <f>Vagtskema!W33-Vagtskema!W33&gt;=Totaler!$H$3</f>
        <v>0</v>
      </c>
      <c r="T15" t="b">
        <f>Vagtskema!X33-Vagtskema!W33&gt;=Totaler!$H$3</f>
        <v>0</v>
      </c>
      <c r="U15" t="b">
        <f>Vagtskema!Y33-Vagtskema!Y33&gt;=Totaler!$H$3</f>
        <v>0</v>
      </c>
      <c r="V15" t="b">
        <f>Vagtskema!Z33-Vagtskema!Y33&gt;=Totaler!$H$3</f>
        <v>0</v>
      </c>
      <c r="W15" t="b">
        <f>Vagtskema!AA33-Vagtskema!AA33&gt;=Totaler!$H$3</f>
        <v>0</v>
      </c>
      <c r="X15" t="b">
        <f>Vagtskema!AB33-Vagtskema!AA33&gt;=Totaler!$H$3</f>
        <v>0</v>
      </c>
      <c r="Y15" t="b">
        <f>Vagtskema!AC33-Vagtskema!AC33&gt;=Totaler!$H$3</f>
        <v>0</v>
      </c>
      <c r="Z15" t="b">
        <f>Vagtskema!AD33-Vagtskema!AC33&gt;=Totaler!$H$3</f>
        <v>0</v>
      </c>
      <c r="AA15" t="b">
        <f>Vagtskema!AE33-Vagtskema!AE33&gt;=Totaler!$H$3</f>
        <v>0</v>
      </c>
      <c r="AB15" t="b">
        <f>Vagtskema!AF33-Vagtskema!AE33&gt;=Totaler!$H$3</f>
        <v>0</v>
      </c>
      <c r="AC15" t="b">
        <f>Vagtskema!AG33-Vagtskema!AG33&gt;=Totaler!$H$3</f>
        <v>0</v>
      </c>
      <c r="AD15" t="b">
        <f>Vagtskema!AH33-Vagtskema!AG33&gt;=Totaler!$H$3</f>
        <v>0</v>
      </c>
      <c r="AE15" t="b">
        <f>Vagtskema!AI33-Vagtskema!AI33&gt;=Totaler!$H$3</f>
        <v>0</v>
      </c>
      <c r="AF15" t="b">
        <f>Vagtskema!AJ33-Vagtskema!AI33&gt;=Totaler!$H$3</f>
        <v>0</v>
      </c>
      <c r="AG15" t="b">
        <f>Vagtskema!AK33-Vagtskema!AK33&gt;=Totaler!$H$3</f>
        <v>0</v>
      </c>
      <c r="AH15" t="b">
        <f>Vagtskema!AL33-Vagtskema!AK33&gt;=Totaler!$H$3</f>
        <v>0</v>
      </c>
      <c r="AI15" t="b">
        <f>Vagtskema!AM33-Vagtskema!AM33&gt;=Totaler!$H$3</f>
        <v>0</v>
      </c>
      <c r="AJ15" t="b">
        <f>Vagtskema!AN33-Vagtskema!AM33&gt;=Totaler!$H$3</f>
        <v>0</v>
      </c>
      <c r="AK15" t="b">
        <f>Vagtskema!AO33-Vagtskema!AO33&gt;=Totaler!$H$3</f>
        <v>0</v>
      </c>
      <c r="AL15" t="b">
        <f>Vagtskema!AP33-Vagtskema!AO33&gt;=Totaler!$H$3</f>
        <v>0</v>
      </c>
      <c r="AM15" t="b">
        <f>Vagtskema!AQ33-Vagtskema!AQ33&gt;=Totaler!$H$3</f>
        <v>0</v>
      </c>
      <c r="AN15" t="b">
        <f>Vagtskema!AR33-Vagtskema!AQ33&gt;=Totaler!$H$3</f>
        <v>0</v>
      </c>
      <c r="AO15" t="b">
        <f>Vagtskema!AS33-Vagtskema!AS33&gt;=Totaler!$H$3</f>
        <v>0</v>
      </c>
      <c r="AP15" t="b">
        <f>Vagtskema!AT33-Vagtskema!AS33&gt;=Totaler!$H$3</f>
        <v>0</v>
      </c>
      <c r="AQ15" t="b">
        <f>Vagtskema!AU33-Vagtskema!AU33&gt;=Totaler!$H$3</f>
        <v>0</v>
      </c>
      <c r="AR15" t="b">
        <f>Vagtskema!AV33-Vagtskema!AU33&gt;=Totaler!$H$3</f>
        <v>0</v>
      </c>
      <c r="AS15" t="b">
        <f>Vagtskema!AW33-Vagtskema!AW33&gt;=Totaler!$H$3</f>
        <v>0</v>
      </c>
      <c r="AT15" t="b">
        <f>Vagtskema!AX33-Vagtskema!AW33&gt;=Totaler!$H$3</f>
        <v>0</v>
      </c>
      <c r="AU15" t="b">
        <f>Vagtskema!AY33-Vagtskema!AY33&gt;=Totaler!$H$3</f>
        <v>0</v>
      </c>
      <c r="AV15" t="b">
        <f>Vagtskema!AZ33-Vagtskema!AY33&gt;=Totaler!$H$3</f>
        <v>0</v>
      </c>
      <c r="AW15" t="b">
        <f>Vagtskema!BA33-Vagtskema!BA33&gt;=Totaler!$H$3</f>
        <v>0</v>
      </c>
      <c r="AX15" t="b">
        <f>Vagtskema!BB33-Vagtskema!BA33&gt;=Totaler!$H$3</f>
        <v>0</v>
      </c>
      <c r="AY15" t="b">
        <f>Vagtskema!BC33-Vagtskema!BC33&gt;=Totaler!$H$3</f>
        <v>0</v>
      </c>
      <c r="AZ15" t="b">
        <f>Vagtskema!BD33-Vagtskema!BC33&gt;=Totaler!$H$3</f>
        <v>0</v>
      </c>
      <c r="BA15" t="b">
        <f>Vagtskema!BE33-Vagtskema!BE33&gt;=Totaler!$H$3</f>
        <v>0</v>
      </c>
      <c r="BB15" t="b">
        <f>Vagtskema!BF33-Vagtskema!BE33&gt;=Totaler!$H$3</f>
        <v>0</v>
      </c>
      <c r="BC15" t="b">
        <f>Vagtskema!BG33-Vagtskema!BG33&gt;=Totaler!$H$3</f>
        <v>0</v>
      </c>
      <c r="BD15" t="b">
        <f>Vagtskema!BH33-Vagtskema!BG33&gt;=Totaler!$H$3</f>
        <v>0</v>
      </c>
      <c r="BE15" t="b">
        <f>Vagtskema!BI33-Vagtskema!BI33&gt;=Totaler!$H$3</f>
        <v>0</v>
      </c>
      <c r="BF15" t="b">
        <f>Vagtskema!BJ33-Vagtskema!BI33&gt;=Totaler!$H$3</f>
        <v>0</v>
      </c>
      <c r="BG15" t="b">
        <f>Vagtskema!BK33-Vagtskema!BK33&gt;=Totaler!$H$3</f>
        <v>0</v>
      </c>
      <c r="BH15" t="b">
        <f>Vagtskema!BL33-Vagtskema!BK33&gt;=Totaler!$H$3</f>
        <v>0</v>
      </c>
      <c r="BI15" t="b">
        <f>Vagtskema!BM33-Vagtskema!BM33&gt;=Totaler!$H$3</f>
        <v>0</v>
      </c>
      <c r="BJ15" t="b">
        <f>Vagtskema!BN33-Vagtskema!BM33&gt;=Totaler!$H$3</f>
        <v>0</v>
      </c>
    </row>
    <row r="16" spans="1:62" ht="12.75">
      <c r="A16" s="75" t="str">
        <f>"Frokost "&amp;Vagtskema!A34</f>
        <v>Frokost </v>
      </c>
      <c r="B16" t="b">
        <f>Vagtskema!F34-Vagtskema!E34&gt;=Totaler!$H$3</f>
        <v>0</v>
      </c>
      <c r="C16" t="b">
        <f>Vagtskema!G34-Vagtskema!G34&gt;=Totaler!$H$3</f>
        <v>0</v>
      </c>
      <c r="D16" t="b">
        <f>Vagtskema!H34-Vagtskema!G34&gt;=Totaler!$H$3</f>
        <v>0</v>
      </c>
      <c r="E16" t="b">
        <f>Vagtskema!I34-Vagtskema!I34&gt;=Totaler!$H$3</f>
        <v>0</v>
      </c>
      <c r="F16" t="b">
        <f>Vagtskema!J34-Vagtskema!I34&gt;=Totaler!$H$3</f>
        <v>0</v>
      </c>
      <c r="G16" t="b">
        <f>Vagtskema!K34-Vagtskema!K34&gt;=Totaler!$H$3</f>
        <v>0</v>
      </c>
      <c r="H16" t="b">
        <f>Vagtskema!L34-Vagtskema!K34&gt;=Totaler!$H$3</f>
        <v>0</v>
      </c>
      <c r="I16" t="b">
        <f>Vagtskema!M34-Vagtskema!M34&gt;=Totaler!$H$3</f>
        <v>0</v>
      </c>
      <c r="J16" t="b">
        <f>Vagtskema!N34-Vagtskema!M34&gt;=Totaler!$H$3</f>
        <v>0</v>
      </c>
      <c r="K16" t="b">
        <f>Vagtskema!O34-Vagtskema!O34&gt;=Totaler!$H$3</f>
        <v>0</v>
      </c>
      <c r="L16" t="b">
        <f>Vagtskema!P34-Vagtskema!O34&gt;=Totaler!$H$3</f>
        <v>0</v>
      </c>
      <c r="M16" t="b">
        <f>Vagtskema!Q34-Vagtskema!Q34&gt;=Totaler!$H$3</f>
        <v>0</v>
      </c>
      <c r="N16" t="b">
        <f>Vagtskema!R34-Vagtskema!Q34&gt;=Totaler!$H$3</f>
        <v>0</v>
      </c>
      <c r="O16" t="b">
        <f>Vagtskema!S34-Vagtskema!S34&gt;=Totaler!$H$3</f>
        <v>0</v>
      </c>
      <c r="P16" t="b">
        <f>Vagtskema!T34-Vagtskema!S34&gt;=Totaler!$H$3</f>
        <v>0</v>
      </c>
      <c r="Q16" t="b">
        <f>Vagtskema!U34-Vagtskema!U34&gt;=Totaler!$H$3</f>
        <v>0</v>
      </c>
      <c r="R16" t="b">
        <f>Vagtskema!V34-Vagtskema!U34&gt;=Totaler!$H$3</f>
        <v>0</v>
      </c>
      <c r="S16" t="b">
        <f>Vagtskema!W34-Vagtskema!W34&gt;=Totaler!$H$3</f>
        <v>0</v>
      </c>
      <c r="T16" t="b">
        <f>Vagtskema!X34-Vagtskema!W34&gt;=Totaler!$H$3</f>
        <v>0</v>
      </c>
      <c r="U16" t="b">
        <f>Vagtskema!Y34-Vagtskema!Y34&gt;=Totaler!$H$3</f>
        <v>0</v>
      </c>
      <c r="V16" t="b">
        <f>Vagtskema!Z34-Vagtskema!Y34&gt;=Totaler!$H$3</f>
        <v>0</v>
      </c>
      <c r="W16" t="b">
        <f>Vagtskema!AA34-Vagtskema!AA34&gt;=Totaler!$H$3</f>
        <v>0</v>
      </c>
      <c r="X16" t="b">
        <f>Vagtskema!AB34-Vagtskema!AA34&gt;=Totaler!$H$3</f>
        <v>0</v>
      </c>
      <c r="Y16" t="b">
        <f>Vagtskema!AC34-Vagtskema!AC34&gt;=Totaler!$H$3</f>
        <v>0</v>
      </c>
      <c r="Z16" t="b">
        <f>Vagtskema!AD34-Vagtskema!AC34&gt;=Totaler!$H$3</f>
        <v>0</v>
      </c>
      <c r="AA16" t="b">
        <f>Vagtskema!AE34-Vagtskema!AE34&gt;=Totaler!$H$3</f>
        <v>0</v>
      </c>
      <c r="AB16" t="b">
        <f>Vagtskema!AF34-Vagtskema!AE34&gt;=Totaler!$H$3</f>
        <v>0</v>
      </c>
      <c r="AC16" t="b">
        <f>Vagtskema!AG34-Vagtskema!AG34&gt;=Totaler!$H$3</f>
        <v>0</v>
      </c>
      <c r="AD16" t="b">
        <f>Vagtskema!AH34-Vagtskema!AG34&gt;=Totaler!$H$3</f>
        <v>0</v>
      </c>
      <c r="AE16" t="b">
        <f>Vagtskema!AI34-Vagtskema!AI34&gt;=Totaler!$H$3</f>
        <v>0</v>
      </c>
      <c r="AF16" t="b">
        <f>Vagtskema!AJ34-Vagtskema!AI34&gt;=Totaler!$H$3</f>
        <v>0</v>
      </c>
      <c r="AG16" t="b">
        <f>Vagtskema!AK34-Vagtskema!AK34&gt;=Totaler!$H$3</f>
        <v>0</v>
      </c>
      <c r="AH16" t="b">
        <f>Vagtskema!AL34-Vagtskema!AK34&gt;=Totaler!$H$3</f>
        <v>0</v>
      </c>
      <c r="AI16" t="b">
        <f>Vagtskema!AM34-Vagtskema!AM34&gt;=Totaler!$H$3</f>
        <v>0</v>
      </c>
      <c r="AJ16" t="b">
        <f>Vagtskema!AN34-Vagtskema!AM34&gt;=Totaler!$H$3</f>
        <v>0</v>
      </c>
      <c r="AK16" t="b">
        <f>Vagtskema!AO34-Vagtskema!AO34&gt;=Totaler!$H$3</f>
        <v>0</v>
      </c>
      <c r="AL16" t="b">
        <f>Vagtskema!AP34-Vagtskema!AO34&gt;=Totaler!$H$3</f>
        <v>0</v>
      </c>
      <c r="AM16" t="b">
        <f>Vagtskema!AQ34-Vagtskema!AQ34&gt;=Totaler!$H$3</f>
        <v>0</v>
      </c>
      <c r="AN16" t="b">
        <f>Vagtskema!AR34-Vagtskema!AQ34&gt;=Totaler!$H$3</f>
        <v>0</v>
      </c>
      <c r="AO16" t="b">
        <f>Vagtskema!AS34-Vagtskema!AS34&gt;=Totaler!$H$3</f>
        <v>0</v>
      </c>
      <c r="AP16" t="b">
        <f>Vagtskema!AT34-Vagtskema!AS34&gt;=Totaler!$H$3</f>
        <v>0</v>
      </c>
      <c r="AQ16" t="b">
        <f>Vagtskema!AU34-Vagtskema!AU34&gt;=Totaler!$H$3</f>
        <v>0</v>
      </c>
      <c r="AR16" t="b">
        <f>Vagtskema!AV34-Vagtskema!AU34&gt;=Totaler!$H$3</f>
        <v>0</v>
      </c>
      <c r="AS16" t="b">
        <f>Vagtskema!AW34-Vagtskema!AW34&gt;=Totaler!$H$3</f>
        <v>0</v>
      </c>
      <c r="AT16" t="b">
        <f>Vagtskema!AX34-Vagtskema!AW34&gt;=Totaler!$H$3</f>
        <v>0</v>
      </c>
      <c r="AU16" t="b">
        <f>Vagtskema!AY34-Vagtskema!AY34&gt;=Totaler!$H$3</f>
        <v>0</v>
      </c>
      <c r="AV16" t="b">
        <f>Vagtskema!AZ34-Vagtskema!AY34&gt;=Totaler!$H$3</f>
        <v>0</v>
      </c>
      <c r="AW16" t="b">
        <f>Vagtskema!BA34-Vagtskema!BA34&gt;=Totaler!$H$3</f>
        <v>0</v>
      </c>
      <c r="AX16" t="b">
        <f>Vagtskema!BB34-Vagtskema!BA34&gt;=Totaler!$H$3</f>
        <v>0</v>
      </c>
      <c r="AY16" t="b">
        <f>Vagtskema!BC34-Vagtskema!BC34&gt;=Totaler!$H$3</f>
        <v>0</v>
      </c>
      <c r="AZ16" t="b">
        <f>Vagtskema!BD34-Vagtskema!BC34&gt;=Totaler!$H$3</f>
        <v>0</v>
      </c>
      <c r="BA16" t="b">
        <f>Vagtskema!BE34-Vagtskema!BE34&gt;=Totaler!$H$3</f>
        <v>0</v>
      </c>
      <c r="BB16" t="b">
        <f>Vagtskema!BF34-Vagtskema!BE34&gt;=Totaler!$H$3</f>
        <v>0</v>
      </c>
      <c r="BC16" t="b">
        <f>Vagtskema!BG34-Vagtskema!BG34&gt;=Totaler!$H$3</f>
        <v>0</v>
      </c>
      <c r="BD16" t="b">
        <f>Vagtskema!BH34-Vagtskema!BG34&gt;=Totaler!$H$3</f>
        <v>0</v>
      </c>
      <c r="BE16" t="b">
        <f>Vagtskema!BI34-Vagtskema!BI34&gt;=Totaler!$H$3</f>
        <v>0</v>
      </c>
      <c r="BF16" t="b">
        <f>Vagtskema!BJ34-Vagtskema!BI34&gt;=Totaler!$H$3</f>
        <v>0</v>
      </c>
      <c r="BG16" t="b">
        <f>Vagtskema!BK34-Vagtskema!BK34&gt;=Totaler!$H$3</f>
        <v>0</v>
      </c>
      <c r="BH16" t="b">
        <f>Vagtskema!BL34-Vagtskema!BK34&gt;=Totaler!$H$3</f>
        <v>0</v>
      </c>
      <c r="BI16" t="b">
        <f>Vagtskema!BM34-Vagtskema!BM34&gt;=Totaler!$H$3</f>
        <v>0</v>
      </c>
      <c r="BJ16" t="b">
        <f>Vagtskema!BN34-Vagtskema!BM34&gt;=Totaler!$H$3</f>
        <v>0</v>
      </c>
    </row>
    <row r="17" spans="1:62" ht="12.75">
      <c r="A17" s="75" t="str">
        <f>"Frokost "&amp;Vagtskema!A35</f>
        <v>Frokost </v>
      </c>
      <c r="B17" t="b">
        <f>Vagtskema!F35-Vagtskema!E35&gt;=Totaler!$H$3</f>
        <v>0</v>
      </c>
      <c r="C17" t="b">
        <f>Vagtskema!G35-Vagtskema!G35&gt;=Totaler!$H$3</f>
        <v>0</v>
      </c>
      <c r="D17" t="b">
        <f>Vagtskema!H35-Vagtskema!G35&gt;=Totaler!$H$3</f>
        <v>0</v>
      </c>
      <c r="E17" t="b">
        <f>Vagtskema!I35-Vagtskema!I35&gt;=Totaler!$H$3</f>
        <v>0</v>
      </c>
      <c r="F17" t="b">
        <f>Vagtskema!J35-Vagtskema!I35&gt;=Totaler!$H$3</f>
        <v>0</v>
      </c>
      <c r="G17" t="b">
        <f>Vagtskema!K35-Vagtskema!K35&gt;=Totaler!$H$3</f>
        <v>0</v>
      </c>
      <c r="H17" t="b">
        <f>Vagtskema!L35-Vagtskema!K35&gt;=Totaler!$H$3</f>
        <v>0</v>
      </c>
      <c r="I17" t="b">
        <f>Vagtskema!M35-Vagtskema!M35&gt;=Totaler!$H$3</f>
        <v>0</v>
      </c>
      <c r="J17" t="b">
        <f>Vagtskema!N35-Vagtskema!M35&gt;=Totaler!$H$3</f>
        <v>0</v>
      </c>
      <c r="K17" t="b">
        <f>Vagtskema!O35-Vagtskema!O35&gt;=Totaler!$H$3</f>
        <v>0</v>
      </c>
      <c r="L17" t="b">
        <f>Vagtskema!P35-Vagtskema!O35&gt;=Totaler!$H$3</f>
        <v>0</v>
      </c>
      <c r="M17" t="b">
        <f>Vagtskema!Q35-Vagtskema!Q35&gt;=Totaler!$H$3</f>
        <v>0</v>
      </c>
      <c r="N17" t="b">
        <f>Vagtskema!R35-Vagtskema!Q35&gt;=Totaler!$H$3</f>
        <v>0</v>
      </c>
      <c r="O17" t="b">
        <f>Vagtskema!S35-Vagtskema!S35&gt;=Totaler!$H$3</f>
        <v>0</v>
      </c>
      <c r="P17" t="b">
        <f>Vagtskema!T35-Vagtskema!S35&gt;=Totaler!$H$3</f>
        <v>0</v>
      </c>
      <c r="Q17" t="b">
        <f>Vagtskema!U35-Vagtskema!U35&gt;=Totaler!$H$3</f>
        <v>0</v>
      </c>
      <c r="R17" t="b">
        <f>Vagtskema!V35-Vagtskema!U35&gt;=Totaler!$H$3</f>
        <v>0</v>
      </c>
      <c r="S17" t="b">
        <f>Vagtskema!W35-Vagtskema!W35&gt;=Totaler!$H$3</f>
        <v>0</v>
      </c>
      <c r="T17" t="b">
        <f>Vagtskema!X35-Vagtskema!W35&gt;=Totaler!$H$3</f>
        <v>0</v>
      </c>
      <c r="U17" t="b">
        <f>Vagtskema!Y35-Vagtskema!Y35&gt;=Totaler!$H$3</f>
        <v>0</v>
      </c>
      <c r="V17" t="b">
        <f>Vagtskema!Z35-Vagtskema!Y35&gt;=Totaler!$H$3</f>
        <v>0</v>
      </c>
      <c r="W17" t="b">
        <f>Vagtskema!AA35-Vagtskema!AA35&gt;=Totaler!$H$3</f>
        <v>0</v>
      </c>
      <c r="X17" t="b">
        <f>Vagtskema!AB35-Vagtskema!AA35&gt;=Totaler!$H$3</f>
        <v>0</v>
      </c>
      <c r="Y17" t="b">
        <f>Vagtskema!AC35-Vagtskema!AC35&gt;=Totaler!$H$3</f>
        <v>0</v>
      </c>
      <c r="Z17" t="b">
        <f>Vagtskema!AD35-Vagtskema!AC35&gt;=Totaler!$H$3</f>
        <v>0</v>
      </c>
      <c r="AA17" t="b">
        <f>Vagtskema!AE35-Vagtskema!AE35&gt;=Totaler!$H$3</f>
        <v>0</v>
      </c>
      <c r="AB17" t="b">
        <f>Vagtskema!AF35-Vagtskema!AE35&gt;=Totaler!$H$3</f>
        <v>0</v>
      </c>
      <c r="AC17" t="b">
        <f>Vagtskema!AG35-Vagtskema!AG35&gt;=Totaler!$H$3</f>
        <v>0</v>
      </c>
      <c r="AD17" t="b">
        <f>Vagtskema!AH35-Vagtskema!AG35&gt;=Totaler!$H$3</f>
        <v>0</v>
      </c>
      <c r="AE17" t="b">
        <f>Vagtskema!AI35-Vagtskema!AI35&gt;=Totaler!$H$3</f>
        <v>0</v>
      </c>
      <c r="AF17" t="b">
        <f>Vagtskema!AJ35-Vagtskema!AI35&gt;=Totaler!$H$3</f>
        <v>0</v>
      </c>
      <c r="AG17" t="b">
        <f>Vagtskema!AK35-Vagtskema!AK35&gt;=Totaler!$H$3</f>
        <v>0</v>
      </c>
      <c r="AH17" t="b">
        <f>Vagtskema!AL35-Vagtskema!AK35&gt;=Totaler!$H$3</f>
        <v>0</v>
      </c>
      <c r="AI17" t="b">
        <f>Vagtskema!AM35-Vagtskema!AM35&gt;=Totaler!$H$3</f>
        <v>0</v>
      </c>
      <c r="AJ17" t="b">
        <f>Vagtskema!AN35-Vagtskema!AM35&gt;=Totaler!$H$3</f>
        <v>0</v>
      </c>
      <c r="AK17" t="b">
        <f>Vagtskema!AO35-Vagtskema!AO35&gt;=Totaler!$H$3</f>
        <v>0</v>
      </c>
      <c r="AL17" t="b">
        <f>Vagtskema!AP35-Vagtskema!AO35&gt;=Totaler!$H$3</f>
        <v>0</v>
      </c>
      <c r="AM17" t="b">
        <f>Vagtskema!AQ35-Vagtskema!AQ35&gt;=Totaler!$H$3</f>
        <v>0</v>
      </c>
      <c r="AN17" t="b">
        <f>Vagtskema!AR35-Vagtskema!AQ35&gt;=Totaler!$H$3</f>
        <v>0</v>
      </c>
      <c r="AO17" t="b">
        <f>Vagtskema!AS35-Vagtskema!AS35&gt;=Totaler!$H$3</f>
        <v>0</v>
      </c>
      <c r="AP17" t="b">
        <f>Vagtskema!AT35-Vagtskema!AS35&gt;=Totaler!$H$3</f>
        <v>0</v>
      </c>
      <c r="AQ17" t="b">
        <f>Vagtskema!AU35-Vagtskema!AU35&gt;=Totaler!$H$3</f>
        <v>0</v>
      </c>
      <c r="AR17" t="b">
        <f>Vagtskema!AV35-Vagtskema!AU35&gt;=Totaler!$H$3</f>
        <v>0</v>
      </c>
      <c r="AS17" t="b">
        <f>Vagtskema!AW35-Vagtskema!AW35&gt;=Totaler!$H$3</f>
        <v>0</v>
      </c>
      <c r="AT17" t="b">
        <f>Vagtskema!AX35-Vagtskema!AW35&gt;=Totaler!$H$3</f>
        <v>0</v>
      </c>
      <c r="AU17" t="b">
        <f>Vagtskema!AY35-Vagtskema!AY35&gt;=Totaler!$H$3</f>
        <v>0</v>
      </c>
      <c r="AV17" t="b">
        <f>Vagtskema!AZ35-Vagtskema!AY35&gt;=Totaler!$H$3</f>
        <v>0</v>
      </c>
      <c r="AW17" t="b">
        <f>Vagtskema!BA35-Vagtskema!BA35&gt;=Totaler!$H$3</f>
        <v>0</v>
      </c>
      <c r="AX17" t="b">
        <f>Vagtskema!BB35-Vagtskema!BA35&gt;=Totaler!$H$3</f>
        <v>0</v>
      </c>
      <c r="AY17" t="b">
        <f>Vagtskema!BC35-Vagtskema!BC35&gt;=Totaler!$H$3</f>
        <v>0</v>
      </c>
      <c r="AZ17" t="b">
        <f>Vagtskema!BD35-Vagtskema!BC35&gt;=Totaler!$H$3</f>
        <v>0</v>
      </c>
      <c r="BA17" t="b">
        <f>Vagtskema!BE35-Vagtskema!BE35&gt;=Totaler!$H$3</f>
        <v>0</v>
      </c>
      <c r="BB17" t="b">
        <f>Vagtskema!BF35-Vagtskema!BE35&gt;=Totaler!$H$3</f>
        <v>0</v>
      </c>
      <c r="BC17" t="b">
        <f>Vagtskema!BG35-Vagtskema!BG35&gt;=Totaler!$H$3</f>
        <v>0</v>
      </c>
      <c r="BD17" t="b">
        <f>Vagtskema!BH35-Vagtskema!BG35&gt;=Totaler!$H$3</f>
        <v>0</v>
      </c>
      <c r="BE17" t="b">
        <f>Vagtskema!BI35-Vagtskema!BI35&gt;=Totaler!$H$3</f>
        <v>0</v>
      </c>
      <c r="BF17" t="b">
        <f>Vagtskema!BJ35-Vagtskema!BI35&gt;=Totaler!$H$3</f>
        <v>0</v>
      </c>
      <c r="BG17" t="b">
        <f>Vagtskema!BK35-Vagtskema!BK35&gt;=Totaler!$H$3</f>
        <v>0</v>
      </c>
      <c r="BH17" t="b">
        <f>Vagtskema!BL35-Vagtskema!BK35&gt;=Totaler!$H$3</f>
        <v>0</v>
      </c>
      <c r="BI17" t="b">
        <f>Vagtskema!BM35-Vagtskema!BM35&gt;=Totaler!$H$3</f>
        <v>0</v>
      </c>
      <c r="BJ17" t="b">
        <f>Vagtskema!BN35-Vagtskema!BM35&gt;=Totaler!$H$3</f>
        <v>0</v>
      </c>
    </row>
    <row r="18" spans="1:62" ht="12.75">
      <c r="A18" s="75" t="str">
        <f>"Frokost "&amp;Vagtskema!A36</f>
        <v>Frokost </v>
      </c>
      <c r="B18" t="b">
        <f>Vagtskema!F36-Vagtskema!E36&gt;=Totaler!$H$3</f>
        <v>0</v>
      </c>
      <c r="C18" t="b">
        <f>Vagtskema!G36-Vagtskema!G36&gt;=Totaler!$H$3</f>
        <v>0</v>
      </c>
      <c r="D18" t="b">
        <f>Vagtskema!H36-Vagtskema!G36&gt;=Totaler!$H$3</f>
        <v>0</v>
      </c>
      <c r="E18" t="b">
        <f>Vagtskema!I36-Vagtskema!I36&gt;=Totaler!$H$3</f>
        <v>0</v>
      </c>
      <c r="F18" t="b">
        <f>Vagtskema!J36-Vagtskema!I36&gt;=Totaler!$H$3</f>
        <v>0</v>
      </c>
      <c r="G18" t="b">
        <f>Vagtskema!K36-Vagtskema!K36&gt;=Totaler!$H$3</f>
        <v>0</v>
      </c>
      <c r="H18" t="b">
        <f>Vagtskema!L36-Vagtskema!K36&gt;=Totaler!$H$3</f>
        <v>0</v>
      </c>
      <c r="I18" t="b">
        <f>Vagtskema!M36-Vagtskema!M36&gt;=Totaler!$H$3</f>
        <v>0</v>
      </c>
      <c r="J18" t="b">
        <f>Vagtskema!N36-Vagtskema!M36&gt;=Totaler!$H$3</f>
        <v>0</v>
      </c>
      <c r="K18" t="b">
        <f>Vagtskema!O36-Vagtskema!O36&gt;=Totaler!$H$3</f>
        <v>0</v>
      </c>
      <c r="L18" t="b">
        <f>Vagtskema!P36-Vagtskema!O36&gt;=Totaler!$H$3</f>
        <v>0</v>
      </c>
      <c r="M18" t="b">
        <f>Vagtskema!Q36-Vagtskema!Q36&gt;=Totaler!$H$3</f>
        <v>0</v>
      </c>
      <c r="N18" t="b">
        <f>Vagtskema!R36-Vagtskema!Q36&gt;=Totaler!$H$3</f>
        <v>0</v>
      </c>
      <c r="O18" t="b">
        <f>Vagtskema!S36-Vagtskema!S36&gt;=Totaler!$H$3</f>
        <v>0</v>
      </c>
      <c r="P18" t="b">
        <f>Vagtskema!T36-Vagtskema!S36&gt;=Totaler!$H$3</f>
        <v>0</v>
      </c>
      <c r="Q18" t="b">
        <f>Vagtskema!U36-Vagtskema!U36&gt;=Totaler!$H$3</f>
        <v>0</v>
      </c>
      <c r="R18" t="b">
        <f>Vagtskema!V36-Vagtskema!U36&gt;=Totaler!$H$3</f>
        <v>0</v>
      </c>
      <c r="S18" t="b">
        <f>Vagtskema!W36-Vagtskema!W36&gt;=Totaler!$H$3</f>
        <v>0</v>
      </c>
      <c r="T18" t="b">
        <f>Vagtskema!X36-Vagtskema!W36&gt;=Totaler!$H$3</f>
        <v>0</v>
      </c>
      <c r="U18" t="b">
        <f>Vagtskema!Y36-Vagtskema!Y36&gt;=Totaler!$H$3</f>
        <v>0</v>
      </c>
      <c r="V18" t="b">
        <f>Vagtskema!Z36-Vagtskema!Y36&gt;=Totaler!$H$3</f>
        <v>0</v>
      </c>
      <c r="W18" t="b">
        <f>Vagtskema!AA36-Vagtskema!AA36&gt;=Totaler!$H$3</f>
        <v>0</v>
      </c>
      <c r="X18" t="b">
        <f>Vagtskema!AB36-Vagtskema!AA36&gt;=Totaler!$H$3</f>
        <v>0</v>
      </c>
      <c r="Y18" t="b">
        <f>Vagtskema!AC36-Vagtskema!AC36&gt;=Totaler!$H$3</f>
        <v>0</v>
      </c>
      <c r="Z18" t="b">
        <f>Vagtskema!AD36-Vagtskema!AC36&gt;=Totaler!$H$3</f>
        <v>0</v>
      </c>
      <c r="AA18" t="b">
        <f>Vagtskema!AE36-Vagtskema!AE36&gt;=Totaler!$H$3</f>
        <v>0</v>
      </c>
      <c r="AB18" t="b">
        <f>Vagtskema!AF36-Vagtskema!AE36&gt;=Totaler!$H$3</f>
        <v>0</v>
      </c>
      <c r="AC18" t="b">
        <f>Vagtskema!AG36-Vagtskema!AG36&gt;=Totaler!$H$3</f>
        <v>0</v>
      </c>
      <c r="AD18" t="b">
        <f>Vagtskema!AH36-Vagtskema!AG36&gt;=Totaler!$H$3</f>
        <v>0</v>
      </c>
      <c r="AE18" t="b">
        <f>Vagtskema!AI36-Vagtskema!AI36&gt;=Totaler!$H$3</f>
        <v>0</v>
      </c>
      <c r="AF18" t="b">
        <f>Vagtskema!AJ36-Vagtskema!AI36&gt;=Totaler!$H$3</f>
        <v>0</v>
      </c>
      <c r="AG18" t="b">
        <f>Vagtskema!AK36-Vagtskema!AK36&gt;=Totaler!$H$3</f>
        <v>0</v>
      </c>
      <c r="AH18" t="b">
        <f>Vagtskema!AL36-Vagtskema!AK36&gt;=Totaler!$H$3</f>
        <v>0</v>
      </c>
      <c r="AI18" t="b">
        <f>Vagtskema!AM36-Vagtskema!AM36&gt;=Totaler!$H$3</f>
        <v>0</v>
      </c>
      <c r="AJ18" t="b">
        <f>Vagtskema!AN36-Vagtskema!AM36&gt;=Totaler!$H$3</f>
        <v>0</v>
      </c>
      <c r="AK18" t="b">
        <f>Vagtskema!AO36-Vagtskema!AO36&gt;=Totaler!$H$3</f>
        <v>0</v>
      </c>
      <c r="AL18" t="b">
        <f>Vagtskema!AP36-Vagtskema!AO36&gt;=Totaler!$H$3</f>
        <v>0</v>
      </c>
      <c r="AM18" t="b">
        <f>Vagtskema!AQ36-Vagtskema!AQ36&gt;=Totaler!$H$3</f>
        <v>0</v>
      </c>
      <c r="AN18" t="b">
        <f>Vagtskema!AR36-Vagtskema!AQ36&gt;=Totaler!$H$3</f>
        <v>0</v>
      </c>
      <c r="AO18" t="b">
        <f>Vagtskema!AS36-Vagtskema!AS36&gt;=Totaler!$H$3</f>
        <v>0</v>
      </c>
      <c r="AP18" t="b">
        <f>Vagtskema!AT36-Vagtskema!AS36&gt;=Totaler!$H$3</f>
        <v>0</v>
      </c>
      <c r="AQ18" t="b">
        <f>Vagtskema!AU36-Vagtskema!AU36&gt;=Totaler!$H$3</f>
        <v>0</v>
      </c>
      <c r="AR18" t="b">
        <f>Vagtskema!AV36-Vagtskema!AU36&gt;=Totaler!$H$3</f>
        <v>0</v>
      </c>
      <c r="AS18" t="b">
        <f>Vagtskema!AW36-Vagtskema!AW36&gt;=Totaler!$H$3</f>
        <v>0</v>
      </c>
      <c r="AT18" t="b">
        <f>Vagtskema!AX36-Vagtskema!AW36&gt;=Totaler!$H$3</f>
        <v>0</v>
      </c>
      <c r="AU18" t="b">
        <f>Vagtskema!AY36-Vagtskema!AY36&gt;=Totaler!$H$3</f>
        <v>0</v>
      </c>
      <c r="AV18" t="b">
        <f>Vagtskema!AZ36-Vagtskema!AY36&gt;=Totaler!$H$3</f>
        <v>0</v>
      </c>
      <c r="AW18" t="b">
        <f>Vagtskema!BA36-Vagtskema!BA36&gt;=Totaler!$H$3</f>
        <v>0</v>
      </c>
      <c r="AX18" t="b">
        <f>Vagtskema!BB36-Vagtskema!BA36&gt;=Totaler!$H$3</f>
        <v>0</v>
      </c>
      <c r="AY18" t="b">
        <f>Vagtskema!BC36-Vagtskema!BC36&gt;=Totaler!$H$3</f>
        <v>0</v>
      </c>
      <c r="AZ18" t="b">
        <f>Vagtskema!BD36-Vagtskema!BC36&gt;=Totaler!$H$3</f>
        <v>0</v>
      </c>
      <c r="BA18" t="b">
        <f>Vagtskema!BE36-Vagtskema!BE36&gt;=Totaler!$H$3</f>
        <v>0</v>
      </c>
      <c r="BB18" t="b">
        <f>Vagtskema!BF36-Vagtskema!BE36&gt;=Totaler!$H$3</f>
        <v>0</v>
      </c>
      <c r="BC18" t="b">
        <f>Vagtskema!BG36-Vagtskema!BG36&gt;=Totaler!$H$3</f>
        <v>0</v>
      </c>
      <c r="BD18" t="b">
        <f>Vagtskema!BH36-Vagtskema!BG36&gt;=Totaler!$H$3</f>
        <v>0</v>
      </c>
      <c r="BE18" t="b">
        <f>Vagtskema!BI36-Vagtskema!BI36&gt;=Totaler!$H$3</f>
        <v>0</v>
      </c>
      <c r="BF18" t="b">
        <f>Vagtskema!BJ36-Vagtskema!BI36&gt;=Totaler!$H$3</f>
        <v>0</v>
      </c>
      <c r="BG18" t="b">
        <f>Vagtskema!BK36-Vagtskema!BK36&gt;=Totaler!$H$3</f>
        <v>0</v>
      </c>
      <c r="BH18" t="b">
        <f>Vagtskema!BL36-Vagtskema!BK36&gt;=Totaler!$H$3</f>
        <v>0</v>
      </c>
      <c r="BI18" t="b">
        <f>Vagtskema!BM36-Vagtskema!BM36&gt;=Totaler!$H$3</f>
        <v>0</v>
      </c>
      <c r="BJ18" t="b">
        <f>Vagtskema!BN36-Vagtskema!BM36&gt;=Totaler!$H$3</f>
        <v>0</v>
      </c>
    </row>
    <row r="19" spans="1:62" ht="12.75">
      <c r="A19" s="75" t="str">
        <f>"Frokost "&amp;Vagtskema!A37</f>
        <v>Frokost </v>
      </c>
      <c r="B19" t="b">
        <f>Vagtskema!F37-Vagtskema!E37&gt;=Totaler!$H$3</f>
        <v>0</v>
      </c>
      <c r="C19" t="b">
        <f>Vagtskema!G37-Vagtskema!G37&gt;=Totaler!$H$3</f>
        <v>0</v>
      </c>
      <c r="D19" t="b">
        <f>Vagtskema!H37-Vagtskema!G37&gt;=Totaler!$H$3</f>
        <v>0</v>
      </c>
      <c r="E19" t="b">
        <f>Vagtskema!I37-Vagtskema!I37&gt;=Totaler!$H$3</f>
        <v>0</v>
      </c>
      <c r="F19" t="b">
        <f>Vagtskema!J37-Vagtskema!I37&gt;=Totaler!$H$3</f>
        <v>0</v>
      </c>
      <c r="G19" t="b">
        <f>Vagtskema!K37-Vagtskema!K37&gt;=Totaler!$H$3</f>
        <v>0</v>
      </c>
      <c r="H19" t="b">
        <f>Vagtskema!L37-Vagtskema!K37&gt;=Totaler!$H$3</f>
        <v>0</v>
      </c>
      <c r="I19" t="b">
        <f>Vagtskema!M37-Vagtskema!M37&gt;=Totaler!$H$3</f>
        <v>0</v>
      </c>
      <c r="J19" t="b">
        <f>Vagtskema!N37-Vagtskema!M37&gt;=Totaler!$H$3</f>
        <v>0</v>
      </c>
      <c r="K19" t="b">
        <f>Vagtskema!O37-Vagtskema!O37&gt;=Totaler!$H$3</f>
        <v>0</v>
      </c>
      <c r="L19" t="b">
        <f>Vagtskema!P37-Vagtskema!O37&gt;=Totaler!$H$3</f>
        <v>0</v>
      </c>
      <c r="M19" t="b">
        <f>Vagtskema!Q37-Vagtskema!Q37&gt;=Totaler!$H$3</f>
        <v>0</v>
      </c>
      <c r="N19" t="b">
        <f>Vagtskema!R37-Vagtskema!Q37&gt;=Totaler!$H$3</f>
        <v>0</v>
      </c>
      <c r="O19" t="b">
        <f>Vagtskema!S37-Vagtskema!S37&gt;=Totaler!$H$3</f>
        <v>0</v>
      </c>
      <c r="P19" t="b">
        <f>Vagtskema!T37-Vagtskema!S37&gt;=Totaler!$H$3</f>
        <v>0</v>
      </c>
      <c r="Q19" t="b">
        <f>Vagtskema!U37-Vagtskema!U37&gt;=Totaler!$H$3</f>
        <v>0</v>
      </c>
      <c r="R19" t="b">
        <f>Vagtskema!V37-Vagtskema!U37&gt;=Totaler!$H$3</f>
        <v>0</v>
      </c>
      <c r="S19" t="b">
        <f>Vagtskema!W37-Vagtskema!W37&gt;=Totaler!$H$3</f>
        <v>0</v>
      </c>
      <c r="T19" t="b">
        <f>Vagtskema!X37-Vagtskema!W37&gt;=Totaler!$H$3</f>
        <v>0</v>
      </c>
      <c r="U19" t="b">
        <f>Vagtskema!Y37-Vagtskema!Y37&gt;=Totaler!$H$3</f>
        <v>0</v>
      </c>
      <c r="V19" t="b">
        <f>Vagtskema!Z37-Vagtskema!Y37&gt;=Totaler!$H$3</f>
        <v>0</v>
      </c>
      <c r="W19" t="b">
        <f>Vagtskema!AA37-Vagtskema!AA37&gt;=Totaler!$H$3</f>
        <v>0</v>
      </c>
      <c r="X19" t="b">
        <f>Vagtskema!AB37-Vagtskema!AA37&gt;=Totaler!$H$3</f>
        <v>0</v>
      </c>
      <c r="Y19" t="b">
        <f>Vagtskema!AC37-Vagtskema!AC37&gt;=Totaler!$H$3</f>
        <v>0</v>
      </c>
      <c r="Z19" t="b">
        <f>Vagtskema!AD37-Vagtskema!AC37&gt;=Totaler!$H$3</f>
        <v>0</v>
      </c>
      <c r="AA19" t="b">
        <f>Vagtskema!AE37-Vagtskema!AE37&gt;=Totaler!$H$3</f>
        <v>0</v>
      </c>
      <c r="AB19" t="b">
        <f>Vagtskema!AF37-Vagtskema!AE37&gt;=Totaler!$H$3</f>
        <v>0</v>
      </c>
      <c r="AC19" t="b">
        <f>Vagtskema!AG37-Vagtskema!AG37&gt;=Totaler!$H$3</f>
        <v>0</v>
      </c>
      <c r="AD19" t="b">
        <f>Vagtskema!AH37-Vagtskema!AG37&gt;=Totaler!$H$3</f>
        <v>0</v>
      </c>
      <c r="AE19" t="b">
        <f>Vagtskema!AI37-Vagtskema!AI37&gt;=Totaler!$H$3</f>
        <v>0</v>
      </c>
      <c r="AF19" t="b">
        <f>Vagtskema!AJ37-Vagtskema!AI37&gt;=Totaler!$H$3</f>
        <v>0</v>
      </c>
      <c r="AG19" t="b">
        <f>Vagtskema!AK37-Vagtskema!AK37&gt;=Totaler!$H$3</f>
        <v>0</v>
      </c>
      <c r="AH19" t="b">
        <f>Vagtskema!AL37-Vagtskema!AK37&gt;=Totaler!$H$3</f>
        <v>0</v>
      </c>
      <c r="AI19" t="b">
        <f>Vagtskema!AM37-Vagtskema!AM37&gt;=Totaler!$H$3</f>
        <v>0</v>
      </c>
      <c r="AJ19" t="b">
        <f>Vagtskema!AN37-Vagtskema!AM37&gt;=Totaler!$H$3</f>
        <v>0</v>
      </c>
      <c r="AK19" t="b">
        <f>Vagtskema!AO37-Vagtskema!AO37&gt;=Totaler!$H$3</f>
        <v>0</v>
      </c>
      <c r="AL19" t="b">
        <f>Vagtskema!AP37-Vagtskema!AO37&gt;=Totaler!$H$3</f>
        <v>0</v>
      </c>
      <c r="AM19" t="b">
        <f>Vagtskema!AQ37-Vagtskema!AQ37&gt;=Totaler!$H$3</f>
        <v>0</v>
      </c>
      <c r="AN19" t="b">
        <f>Vagtskema!AR37-Vagtskema!AQ37&gt;=Totaler!$H$3</f>
        <v>0</v>
      </c>
      <c r="AO19" t="b">
        <f>Vagtskema!AS37-Vagtskema!AS37&gt;=Totaler!$H$3</f>
        <v>0</v>
      </c>
      <c r="AP19" t="b">
        <f>Vagtskema!AT37-Vagtskema!AS37&gt;=Totaler!$H$3</f>
        <v>0</v>
      </c>
      <c r="AQ19" t="b">
        <f>Vagtskema!AU37-Vagtskema!AU37&gt;=Totaler!$H$3</f>
        <v>0</v>
      </c>
      <c r="AR19" t="b">
        <f>Vagtskema!AV37-Vagtskema!AU37&gt;=Totaler!$H$3</f>
        <v>0</v>
      </c>
      <c r="AS19" t="b">
        <f>Vagtskema!AW37-Vagtskema!AW37&gt;=Totaler!$H$3</f>
        <v>0</v>
      </c>
      <c r="AT19" t="b">
        <f>Vagtskema!AX37-Vagtskema!AW37&gt;=Totaler!$H$3</f>
        <v>0</v>
      </c>
      <c r="AU19" t="b">
        <f>Vagtskema!AY37-Vagtskema!AY37&gt;=Totaler!$H$3</f>
        <v>0</v>
      </c>
      <c r="AV19" t="b">
        <f>Vagtskema!AZ37-Vagtskema!AY37&gt;=Totaler!$H$3</f>
        <v>0</v>
      </c>
      <c r="AW19" t="b">
        <f>Vagtskema!BA37-Vagtskema!BA37&gt;=Totaler!$H$3</f>
        <v>0</v>
      </c>
      <c r="AX19" t="b">
        <f>Vagtskema!BB37-Vagtskema!BA37&gt;=Totaler!$H$3</f>
        <v>0</v>
      </c>
      <c r="AY19" t="b">
        <f>Vagtskema!BC37-Vagtskema!BC37&gt;=Totaler!$H$3</f>
        <v>0</v>
      </c>
      <c r="AZ19" t="b">
        <f>Vagtskema!BD37-Vagtskema!BC37&gt;=Totaler!$H$3</f>
        <v>0</v>
      </c>
      <c r="BA19" t="b">
        <f>Vagtskema!BE37-Vagtskema!BE37&gt;=Totaler!$H$3</f>
        <v>0</v>
      </c>
      <c r="BB19" t="b">
        <f>Vagtskema!BF37-Vagtskema!BE37&gt;=Totaler!$H$3</f>
        <v>0</v>
      </c>
      <c r="BC19" t="b">
        <f>Vagtskema!BG37-Vagtskema!BG37&gt;=Totaler!$H$3</f>
        <v>0</v>
      </c>
      <c r="BD19" t="b">
        <f>Vagtskema!BH37-Vagtskema!BG37&gt;=Totaler!$H$3</f>
        <v>0</v>
      </c>
      <c r="BE19" t="b">
        <f>Vagtskema!BI37-Vagtskema!BI37&gt;=Totaler!$H$3</f>
        <v>0</v>
      </c>
      <c r="BF19" t="b">
        <f>Vagtskema!BJ37-Vagtskema!BI37&gt;=Totaler!$H$3</f>
        <v>0</v>
      </c>
      <c r="BG19" t="b">
        <f>Vagtskema!BK37-Vagtskema!BK37&gt;=Totaler!$H$3</f>
        <v>0</v>
      </c>
      <c r="BH19" t="b">
        <f>Vagtskema!BL37-Vagtskema!BK37&gt;=Totaler!$H$3</f>
        <v>0</v>
      </c>
      <c r="BI19" t="b">
        <f>Vagtskema!BM37-Vagtskema!BM37&gt;=Totaler!$H$3</f>
        <v>0</v>
      </c>
      <c r="BJ19" t="b">
        <f>Vagtskema!BN37-Vagtskema!BM37&gt;=Totaler!$H$3</f>
        <v>0</v>
      </c>
    </row>
    <row r="20" spans="1:62" ht="12.75">
      <c r="A20" s="75" t="str">
        <f>"Frokost "&amp;Vagtskema!A38</f>
        <v>Frokost </v>
      </c>
      <c r="B20" t="b">
        <f>Vagtskema!F38-Vagtskema!E38&gt;=Totaler!$H$3</f>
        <v>0</v>
      </c>
      <c r="C20" t="b">
        <f>Vagtskema!G38-Vagtskema!G38&gt;=Totaler!$H$3</f>
        <v>0</v>
      </c>
      <c r="D20" t="b">
        <f>Vagtskema!H38-Vagtskema!G38&gt;=Totaler!$H$3</f>
        <v>0</v>
      </c>
      <c r="E20" t="b">
        <f>Vagtskema!I38-Vagtskema!I38&gt;=Totaler!$H$3</f>
        <v>0</v>
      </c>
      <c r="F20" t="b">
        <f>Vagtskema!J38-Vagtskema!I38&gt;=Totaler!$H$3</f>
        <v>0</v>
      </c>
      <c r="G20" t="b">
        <f>Vagtskema!K38-Vagtskema!K38&gt;=Totaler!$H$3</f>
        <v>0</v>
      </c>
      <c r="H20" t="b">
        <f>Vagtskema!L38-Vagtskema!K38&gt;=Totaler!$H$3</f>
        <v>0</v>
      </c>
      <c r="I20" t="b">
        <f>Vagtskema!M38-Vagtskema!M38&gt;=Totaler!$H$3</f>
        <v>0</v>
      </c>
      <c r="J20" t="b">
        <f>Vagtskema!N38-Vagtskema!M38&gt;=Totaler!$H$3</f>
        <v>0</v>
      </c>
      <c r="K20" t="b">
        <f>Vagtskema!O38-Vagtskema!O38&gt;=Totaler!$H$3</f>
        <v>0</v>
      </c>
      <c r="L20" t="b">
        <f>Vagtskema!P38-Vagtskema!O38&gt;=Totaler!$H$3</f>
        <v>0</v>
      </c>
      <c r="M20" t="b">
        <f>Vagtskema!Q38-Vagtskema!Q38&gt;=Totaler!$H$3</f>
        <v>0</v>
      </c>
      <c r="N20" t="b">
        <f>Vagtskema!R38-Vagtskema!Q38&gt;=Totaler!$H$3</f>
        <v>0</v>
      </c>
      <c r="O20" t="b">
        <f>Vagtskema!S38-Vagtskema!S38&gt;=Totaler!$H$3</f>
        <v>0</v>
      </c>
      <c r="P20" t="b">
        <f>Vagtskema!T38-Vagtskema!S38&gt;=Totaler!$H$3</f>
        <v>0</v>
      </c>
      <c r="Q20" t="b">
        <f>Vagtskema!U38-Vagtskema!U38&gt;=Totaler!$H$3</f>
        <v>0</v>
      </c>
      <c r="R20" t="b">
        <f>Vagtskema!V38-Vagtskema!U38&gt;=Totaler!$H$3</f>
        <v>0</v>
      </c>
      <c r="S20" t="b">
        <f>Vagtskema!W38-Vagtskema!W38&gt;=Totaler!$H$3</f>
        <v>0</v>
      </c>
      <c r="T20" t="b">
        <f>Vagtskema!X38-Vagtskema!W38&gt;=Totaler!$H$3</f>
        <v>0</v>
      </c>
      <c r="U20" t="b">
        <f>Vagtskema!Y38-Vagtskema!Y38&gt;=Totaler!$H$3</f>
        <v>0</v>
      </c>
      <c r="V20" t="b">
        <f>Vagtskema!Z38-Vagtskema!Y38&gt;=Totaler!$H$3</f>
        <v>0</v>
      </c>
      <c r="W20" t="b">
        <f>Vagtskema!AA38-Vagtskema!AA38&gt;=Totaler!$H$3</f>
        <v>0</v>
      </c>
      <c r="X20" t="b">
        <f>Vagtskema!AB38-Vagtskema!AA38&gt;=Totaler!$H$3</f>
        <v>0</v>
      </c>
      <c r="Y20" t="b">
        <f>Vagtskema!AC38-Vagtskema!AC38&gt;=Totaler!$H$3</f>
        <v>0</v>
      </c>
      <c r="Z20" t="b">
        <f>Vagtskema!AD38-Vagtskema!AC38&gt;=Totaler!$H$3</f>
        <v>0</v>
      </c>
      <c r="AA20" t="b">
        <f>Vagtskema!AE38-Vagtskema!AE38&gt;=Totaler!$H$3</f>
        <v>0</v>
      </c>
      <c r="AB20" t="b">
        <f>Vagtskema!AF38-Vagtskema!AE38&gt;=Totaler!$H$3</f>
        <v>0</v>
      </c>
      <c r="AC20" t="b">
        <f>Vagtskema!AG38-Vagtskema!AG38&gt;=Totaler!$H$3</f>
        <v>0</v>
      </c>
      <c r="AD20" t="b">
        <f>Vagtskema!AH38-Vagtskema!AG38&gt;=Totaler!$H$3</f>
        <v>0</v>
      </c>
      <c r="AE20" t="b">
        <f>Vagtskema!AI38-Vagtskema!AI38&gt;=Totaler!$H$3</f>
        <v>0</v>
      </c>
      <c r="AF20" t="b">
        <f>Vagtskema!AJ38-Vagtskema!AI38&gt;=Totaler!$H$3</f>
        <v>0</v>
      </c>
      <c r="AG20" t="b">
        <f>Vagtskema!AK38-Vagtskema!AK38&gt;=Totaler!$H$3</f>
        <v>0</v>
      </c>
      <c r="AH20" t="b">
        <f>Vagtskema!AL38-Vagtskema!AK38&gt;=Totaler!$H$3</f>
        <v>0</v>
      </c>
      <c r="AI20" t="b">
        <f>Vagtskema!AM38-Vagtskema!AM38&gt;=Totaler!$H$3</f>
        <v>0</v>
      </c>
      <c r="AJ20" t="b">
        <f>Vagtskema!AN38-Vagtskema!AM38&gt;=Totaler!$H$3</f>
        <v>0</v>
      </c>
      <c r="AK20" t="b">
        <f>Vagtskema!AO38-Vagtskema!AO38&gt;=Totaler!$H$3</f>
        <v>0</v>
      </c>
      <c r="AL20" t="b">
        <f>Vagtskema!AP38-Vagtskema!AO38&gt;=Totaler!$H$3</f>
        <v>0</v>
      </c>
      <c r="AM20" t="b">
        <f>Vagtskema!AQ38-Vagtskema!AQ38&gt;=Totaler!$H$3</f>
        <v>0</v>
      </c>
      <c r="AN20" t="b">
        <f>Vagtskema!AR38-Vagtskema!AQ38&gt;=Totaler!$H$3</f>
        <v>0</v>
      </c>
      <c r="AO20" t="b">
        <f>Vagtskema!AS38-Vagtskema!AS38&gt;=Totaler!$H$3</f>
        <v>0</v>
      </c>
      <c r="AP20" t="b">
        <f>Vagtskema!AT38-Vagtskema!AS38&gt;=Totaler!$H$3</f>
        <v>0</v>
      </c>
      <c r="AQ20" t="b">
        <f>Vagtskema!AU38-Vagtskema!AU38&gt;=Totaler!$H$3</f>
        <v>0</v>
      </c>
      <c r="AR20" t="b">
        <f>Vagtskema!AV38-Vagtskema!AU38&gt;=Totaler!$H$3</f>
        <v>0</v>
      </c>
      <c r="AS20" t="b">
        <f>Vagtskema!AW38-Vagtskema!AW38&gt;=Totaler!$H$3</f>
        <v>0</v>
      </c>
      <c r="AT20" t="b">
        <f>Vagtskema!AX38-Vagtskema!AW38&gt;=Totaler!$H$3</f>
        <v>0</v>
      </c>
      <c r="AU20" t="b">
        <f>Vagtskema!AY38-Vagtskema!AY38&gt;=Totaler!$H$3</f>
        <v>0</v>
      </c>
      <c r="AV20" t="b">
        <f>Vagtskema!AZ38-Vagtskema!AY38&gt;=Totaler!$H$3</f>
        <v>0</v>
      </c>
      <c r="AW20" t="b">
        <f>Vagtskema!BA38-Vagtskema!BA38&gt;=Totaler!$H$3</f>
        <v>0</v>
      </c>
      <c r="AX20" t="b">
        <f>Vagtskema!BB38-Vagtskema!BA38&gt;=Totaler!$H$3</f>
        <v>0</v>
      </c>
      <c r="AY20" t="b">
        <f>Vagtskema!BC38-Vagtskema!BC38&gt;=Totaler!$H$3</f>
        <v>0</v>
      </c>
      <c r="AZ20" t="b">
        <f>Vagtskema!BD38-Vagtskema!BC38&gt;=Totaler!$H$3</f>
        <v>0</v>
      </c>
      <c r="BA20" t="b">
        <f>Vagtskema!BE38-Vagtskema!BE38&gt;=Totaler!$H$3</f>
        <v>0</v>
      </c>
      <c r="BB20" t="b">
        <f>Vagtskema!BF38-Vagtskema!BE38&gt;=Totaler!$H$3</f>
        <v>0</v>
      </c>
      <c r="BC20" t="b">
        <f>Vagtskema!BG38-Vagtskema!BG38&gt;=Totaler!$H$3</f>
        <v>0</v>
      </c>
      <c r="BD20" t="b">
        <f>Vagtskema!BH38-Vagtskema!BG38&gt;=Totaler!$H$3</f>
        <v>0</v>
      </c>
      <c r="BE20" t="b">
        <f>Vagtskema!BI38-Vagtskema!BI38&gt;=Totaler!$H$3</f>
        <v>0</v>
      </c>
      <c r="BF20" t="b">
        <f>Vagtskema!BJ38-Vagtskema!BI38&gt;=Totaler!$H$3</f>
        <v>0</v>
      </c>
      <c r="BG20" t="b">
        <f>Vagtskema!BK38-Vagtskema!BK38&gt;=Totaler!$H$3</f>
        <v>0</v>
      </c>
      <c r="BH20" t="b">
        <f>Vagtskema!BL38-Vagtskema!BK38&gt;=Totaler!$H$3</f>
        <v>0</v>
      </c>
      <c r="BI20" t="b">
        <f>Vagtskema!BM38-Vagtskema!BM38&gt;=Totaler!$H$3</f>
        <v>0</v>
      </c>
      <c r="BJ20" t="b">
        <f>Vagtskema!BN38-Vagtskema!BM38&gt;=Totaler!$H$3</f>
        <v>0</v>
      </c>
    </row>
    <row r="21" spans="1:62" ht="12.75">
      <c r="A21" s="75" t="str">
        <f>"Frokost "&amp;Vagtskema!A39</f>
        <v>Frokost </v>
      </c>
      <c r="B21" t="b">
        <f>Vagtskema!F39-Vagtskema!E39&gt;=Totaler!$H$3</f>
        <v>0</v>
      </c>
      <c r="C21" t="b">
        <f>Vagtskema!G39-Vagtskema!G39&gt;=Totaler!$H$3</f>
        <v>0</v>
      </c>
      <c r="D21" t="b">
        <f>Vagtskema!H39-Vagtskema!G39&gt;=Totaler!$H$3</f>
        <v>0</v>
      </c>
      <c r="E21" t="b">
        <f>Vagtskema!I39-Vagtskema!I39&gt;=Totaler!$H$3</f>
        <v>0</v>
      </c>
      <c r="F21" t="b">
        <f>Vagtskema!J39-Vagtskema!I39&gt;=Totaler!$H$3</f>
        <v>0</v>
      </c>
      <c r="G21" t="b">
        <f>Vagtskema!K39-Vagtskema!K39&gt;=Totaler!$H$3</f>
        <v>0</v>
      </c>
      <c r="H21" t="b">
        <f>Vagtskema!L39-Vagtskema!K39&gt;=Totaler!$H$3</f>
        <v>0</v>
      </c>
      <c r="I21" t="b">
        <f>Vagtskema!M39-Vagtskema!M39&gt;=Totaler!$H$3</f>
        <v>0</v>
      </c>
      <c r="J21" t="b">
        <f>Vagtskema!N39-Vagtskema!M39&gt;=Totaler!$H$3</f>
        <v>0</v>
      </c>
      <c r="K21" t="b">
        <f>Vagtskema!O39-Vagtskema!O39&gt;=Totaler!$H$3</f>
        <v>0</v>
      </c>
      <c r="L21" t="b">
        <f>Vagtskema!P39-Vagtskema!O39&gt;=Totaler!$H$3</f>
        <v>0</v>
      </c>
      <c r="M21" t="b">
        <f>Vagtskema!Q39-Vagtskema!Q39&gt;=Totaler!$H$3</f>
        <v>0</v>
      </c>
      <c r="N21" t="b">
        <f>Vagtskema!R39-Vagtskema!Q39&gt;=Totaler!$H$3</f>
        <v>0</v>
      </c>
      <c r="O21" t="b">
        <f>Vagtskema!S39-Vagtskema!S39&gt;=Totaler!$H$3</f>
        <v>0</v>
      </c>
      <c r="P21" t="b">
        <f>Vagtskema!T39-Vagtskema!S39&gt;=Totaler!$H$3</f>
        <v>0</v>
      </c>
      <c r="Q21" t="b">
        <f>Vagtskema!U39-Vagtskema!U39&gt;=Totaler!$H$3</f>
        <v>0</v>
      </c>
      <c r="R21" t="b">
        <f>Vagtskema!V39-Vagtskema!U39&gt;=Totaler!$H$3</f>
        <v>0</v>
      </c>
      <c r="S21" t="b">
        <f>Vagtskema!W39-Vagtskema!W39&gt;=Totaler!$H$3</f>
        <v>0</v>
      </c>
      <c r="T21" t="b">
        <f>Vagtskema!X39-Vagtskema!W39&gt;=Totaler!$H$3</f>
        <v>0</v>
      </c>
      <c r="U21" t="b">
        <f>Vagtskema!Y39-Vagtskema!Y39&gt;=Totaler!$H$3</f>
        <v>0</v>
      </c>
      <c r="V21" t="b">
        <f>Vagtskema!Z39-Vagtskema!Y39&gt;=Totaler!$H$3</f>
        <v>0</v>
      </c>
      <c r="W21" t="b">
        <f>Vagtskema!AA39-Vagtskema!AA39&gt;=Totaler!$H$3</f>
        <v>0</v>
      </c>
      <c r="X21" t="b">
        <f>Vagtskema!AB39-Vagtskema!AA39&gt;=Totaler!$H$3</f>
        <v>0</v>
      </c>
      <c r="Y21" t="b">
        <f>Vagtskema!AC39-Vagtskema!AC39&gt;=Totaler!$H$3</f>
        <v>0</v>
      </c>
      <c r="Z21" t="b">
        <f>Vagtskema!AD39-Vagtskema!AC39&gt;=Totaler!$H$3</f>
        <v>0</v>
      </c>
      <c r="AA21" t="b">
        <f>Vagtskema!AE39-Vagtskema!AE39&gt;=Totaler!$H$3</f>
        <v>0</v>
      </c>
      <c r="AB21" t="b">
        <f>Vagtskema!AF39-Vagtskema!AE39&gt;=Totaler!$H$3</f>
        <v>0</v>
      </c>
      <c r="AC21" t="b">
        <f>Vagtskema!AG39-Vagtskema!AG39&gt;=Totaler!$H$3</f>
        <v>0</v>
      </c>
      <c r="AD21" t="b">
        <f>Vagtskema!AH39-Vagtskema!AG39&gt;=Totaler!$H$3</f>
        <v>0</v>
      </c>
      <c r="AE21" t="b">
        <f>Vagtskema!AI39-Vagtskema!AI39&gt;=Totaler!$H$3</f>
        <v>0</v>
      </c>
      <c r="AF21" t="b">
        <f>Vagtskema!AJ39-Vagtskema!AI39&gt;=Totaler!$H$3</f>
        <v>0</v>
      </c>
      <c r="AG21" t="b">
        <f>Vagtskema!AK39-Vagtskema!AK39&gt;=Totaler!$H$3</f>
        <v>0</v>
      </c>
      <c r="AH21" t="b">
        <f>Vagtskema!AL39-Vagtskema!AK39&gt;=Totaler!$H$3</f>
        <v>0</v>
      </c>
      <c r="AI21" t="b">
        <f>Vagtskema!AM39-Vagtskema!AM39&gt;=Totaler!$H$3</f>
        <v>0</v>
      </c>
      <c r="AJ21" t="b">
        <f>Vagtskema!AN39-Vagtskema!AM39&gt;=Totaler!$H$3</f>
        <v>0</v>
      </c>
      <c r="AK21" t="b">
        <f>Vagtskema!AO39-Vagtskema!AO39&gt;=Totaler!$H$3</f>
        <v>0</v>
      </c>
      <c r="AL21" t="b">
        <f>Vagtskema!AP39-Vagtskema!AO39&gt;=Totaler!$H$3</f>
        <v>0</v>
      </c>
      <c r="AM21" t="b">
        <f>Vagtskema!AQ39-Vagtskema!AQ39&gt;=Totaler!$H$3</f>
        <v>0</v>
      </c>
      <c r="AN21" t="b">
        <f>Vagtskema!AR39-Vagtskema!AQ39&gt;=Totaler!$H$3</f>
        <v>0</v>
      </c>
      <c r="AO21" t="b">
        <f>Vagtskema!AS39-Vagtskema!AS39&gt;=Totaler!$H$3</f>
        <v>0</v>
      </c>
      <c r="AP21" t="b">
        <f>Vagtskema!AT39-Vagtskema!AS39&gt;=Totaler!$H$3</f>
        <v>0</v>
      </c>
      <c r="AQ21" t="b">
        <f>Vagtskema!AU39-Vagtskema!AU39&gt;=Totaler!$H$3</f>
        <v>0</v>
      </c>
      <c r="AR21" t="b">
        <f>Vagtskema!AV39-Vagtskema!AU39&gt;=Totaler!$H$3</f>
        <v>0</v>
      </c>
      <c r="AS21" t="b">
        <f>Vagtskema!AW39-Vagtskema!AW39&gt;=Totaler!$H$3</f>
        <v>0</v>
      </c>
      <c r="AT21" t="b">
        <f>Vagtskema!AX39-Vagtskema!AW39&gt;=Totaler!$H$3</f>
        <v>0</v>
      </c>
      <c r="AU21" t="b">
        <f>Vagtskema!AY39-Vagtskema!AY39&gt;=Totaler!$H$3</f>
        <v>0</v>
      </c>
      <c r="AV21" t="b">
        <f>Vagtskema!AZ39-Vagtskema!AY39&gt;=Totaler!$H$3</f>
        <v>0</v>
      </c>
      <c r="AW21" t="b">
        <f>Vagtskema!BA39-Vagtskema!BA39&gt;=Totaler!$H$3</f>
        <v>0</v>
      </c>
      <c r="AX21" t="b">
        <f>Vagtskema!BB39-Vagtskema!BA39&gt;=Totaler!$H$3</f>
        <v>0</v>
      </c>
      <c r="AY21" t="b">
        <f>Vagtskema!BC39-Vagtskema!BC39&gt;=Totaler!$H$3</f>
        <v>0</v>
      </c>
      <c r="AZ21" t="b">
        <f>Vagtskema!BD39-Vagtskema!BC39&gt;=Totaler!$H$3</f>
        <v>0</v>
      </c>
      <c r="BA21" t="b">
        <f>Vagtskema!BE39-Vagtskema!BE39&gt;=Totaler!$H$3</f>
        <v>0</v>
      </c>
      <c r="BB21" t="b">
        <f>Vagtskema!BF39-Vagtskema!BE39&gt;=Totaler!$H$3</f>
        <v>0</v>
      </c>
      <c r="BC21" t="b">
        <f>Vagtskema!BG39-Vagtskema!BG39&gt;=Totaler!$H$3</f>
        <v>0</v>
      </c>
      <c r="BD21" t="b">
        <f>Vagtskema!BH39-Vagtskema!BG39&gt;=Totaler!$H$3</f>
        <v>0</v>
      </c>
      <c r="BE21" t="b">
        <f>Vagtskema!BI39-Vagtskema!BI39&gt;=Totaler!$H$3</f>
        <v>0</v>
      </c>
      <c r="BF21" t="b">
        <f>Vagtskema!BJ39-Vagtskema!BI39&gt;=Totaler!$H$3</f>
        <v>0</v>
      </c>
      <c r="BG21" t="b">
        <f>Vagtskema!BK39-Vagtskema!BK39&gt;=Totaler!$H$3</f>
        <v>0</v>
      </c>
      <c r="BH21" t="b">
        <f>Vagtskema!BL39-Vagtskema!BK39&gt;=Totaler!$H$3</f>
        <v>0</v>
      </c>
      <c r="BI21" t="b">
        <f>Vagtskema!BM39-Vagtskema!BM39&gt;=Totaler!$H$3</f>
        <v>0</v>
      </c>
      <c r="BJ21" t="b">
        <f>Vagtskema!BN39-Vagtskema!BM39&gt;=Totaler!$H$3</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Vagtskema til Excel</dc:title>
  <dc:subject/>
  <dc:creator>Allan Thustrup Mortensen</dc:creator>
  <cp:keywords/>
  <dc:description/>
  <cp:lastModifiedBy>Allan T. Mortensen</cp:lastModifiedBy>
  <cp:lastPrinted>2004-03-14T21:10:02Z</cp:lastPrinted>
  <dcterms:created xsi:type="dcterms:W3CDTF">2004-03-14T16:50:21Z</dcterms:created>
  <dcterms:modified xsi:type="dcterms:W3CDTF">2021-11-25T13:38:42Z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jer">
    <vt:lpwstr>Allan Thustrup Mortensen</vt:lpwstr>
  </property>
</Properties>
</file>